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ancy\OneDrive\Documents\BUS\2023\CORE EDUCATION FUNDING\"/>
    </mc:Choice>
  </mc:AlternateContent>
  <xr:revisionPtr revIDLastSave="0" documentId="8_{2463BEB9-66E8-4D66-9C12-B18D4122EDD9}" xr6:coauthVersionLast="47" xr6:coauthVersionMax="47" xr10:uidLastSave="{00000000-0000-0000-0000-000000000000}"/>
  <bookViews>
    <workbookView xWindow="-120" yWindow="-120" windowWidth="20730" windowHeight="11040" activeTab="2" xr2:uid="{DEAB3274-5545-44C8-9602-06A023D7F1BB}"/>
  </bookViews>
  <sheets>
    <sheet name="2024 B07" sheetId="2" r:id="rId1"/>
    <sheet name="2025 B02" sheetId="1" r:id="rId2"/>
    <sheet name="2024 - 2025 Comparison" sheetId="5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7" i="5" l="1"/>
  <c r="AB76" i="5"/>
  <c r="AB75" i="5"/>
  <c r="AB74" i="5"/>
  <c r="AB73" i="5"/>
  <c r="AB72" i="5"/>
  <c r="AB71" i="5"/>
  <c r="AB70" i="5"/>
  <c r="AB69" i="5"/>
  <c r="AB68" i="5"/>
  <c r="AB67" i="5"/>
  <c r="AB66" i="5"/>
  <c r="AB65" i="5"/>
  <c r="AB64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21" i="5"/>
  <c r="AB20" i="5"/>
  <c r="AB19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Y77" i="5"/>
  <c r="Y76" i="5"/>
  <c r="Y75" i="5"/>
  <c r="Y74" i="5"/>
  <c r="Y73" i="5"/>
  <c r="Y72" i="5"/>
  <c r="Y71" i="5"/>
  <c r="Y70" i="5"/>
  <c r="Y69" i="5"/>
  <c r="Y68" i="5"/>
  <c r="Y67" i="5"/>
  <c r="Y66" i="5"/>
  <c r="Y65" i="5"/>
  <c r="Y64" i="5"/>
  <c r="Y63" i="5"/>
  <c r="Y62" i="5"/>
  <c r="Y61" i="5"/>
  <c r="Y60" i="5"/>
  <c r="Y59" i="5"/>
  <c r="Y58" i="5"/>
  <c r="Y57" i="5"/>
  <c r="Y56" i="5"/>
  <c r="Y55" i="5"/>
  <c r="Y54" i="5"/>
  <c r="Y53" i="5"/>
  <c r="Y52" i="5"/>
  <c r="Y51" i="5"/>
  <c r="Y50" i="5"/>
  <c r="Y49" i="5"/>
  <c r="Y48" i="5"/>
  <c r="Y47" i="5"/>
  <c r="Y46" i="5"/>
  <c r="Y45" i="5"/>
  <c r="Y44" i="5"/>
  <c r="Y43" i="5"/>
  <c r="Y42" i="5"/>
  <c r="Y41" i="5"/>
  <c r="Y40" i="5"/>
  <c r="Y39" i="5"/>
  <c r="Y38" i="5"/>
  <c r="Y37" i="5"/>
  <c r="Y36" i="5"/>
  <c r="Y35" i="5"/>
  <c r="Y34" i="5"/>
  <c r="Y33" i="5"/>
  <c r="Y32" i="5"/>
  <c r="Y31" i="5"/>
  <c r="Y30" i="5"/>
  <c r="Y29" i="5"/>
  <c r="Y28" i="5"/>
  <c r="Y27" i="5"/>
  <c r="Y26" i="5"/>
  <c r="Y25" i="5"/>
  <c r="Y24" i="5"/>
  <c r="Y23" i="5"/>
  <c r="Y22" i="5"/>
  <c r="Y21" i="5"/>
  <c r="Y20" i="5"/>
  <c r="Y19" i="5"/>
  <c r="Y18" i="5"/>
  <c r="Y17" i="5"/>
  <c r="Y16" i="5"/>
  <c r="Y15" i="5"/>
  <c r="Y14" i="5"/>
  <c r="Y13" i="5"/>
  <c r="Y12" i="5"/>
  <c r="Y11" i="5"/>
  <c r="Y10" i="5"/>
  <c r="Y9" i="5"/>
  <c r="Y8" i="5"/>
  <c r="Y7" i="5"/>
  <c r="Y6" i="5"/>
  <c r="V77" i="5"/>
  <c r="V76" i="5"/>
  <c r="V75" i="5"/>
  <c r="V74" i="5"/>
  <c r="V73" i="5"/>
  <c r="V72" i="5"/>
  <c r="V71" i="5"/>
  <c r="V70" i="5"/>
  <c r="V69" i="5"/>
  <c r="V68" i="5"/>
  <c r="V67" i="5"/>
  <c r="V66" i="5"/>
  <c r="V65" i="5"/>
  <c r="V64" i="5"/>
  <c r="V63" i="5"/>
  <c r="V62" i="5"/>
  <c r="V61" i="5"/>
  <c r="V60" i="5"/>
  <c r="V59" i="5"/>
  <c r="V58" i="5"/>
  <c r="V57" i="5"/>
  <c r="V56" i="5"/>
  <c r="V55" i="5"/>
  <c r="V54" i="5"/>
  <c r="V53" i="5"/>
  <c r="V52" i="5"/>
  <c r="V51" i="5"/>
  <c r="V50" i="5"/>
  <c r="V49" i="5"/>
  <c r="V48" i="5"/>
  <c r="V47" i="5"/>
  <c r="V46" i="5"/>
  <c r="V45" i="5"/>
  <c r="V44" i="5"/>
  <c r="V43" i="5"/>
  <c r="V42" i="5"/>
  <c r="V41" i="5"/>
  <c r="V40" i="5"/>
  <c r="V39" i="5"/>
  <c r="V38" i="5"/>
  <c r="V37" i="5"/>
  <c r="V36" i="5"/>
  <c r="V35" i="5"/>
  <c r="V34" i="5"/>
  <c r="V33" i="5"/>
  <c r="V32" i="5"/>
  <c r="V31" i="5"/>
  <c r="V30" i="5"/>
  <c r="V29" i="5"/>
  <c r="V28" i="5"/>
  <c r="V27" i="5"/>
  <c r="V26" i="5"/>
  <c r="V25" i="5"/>
  <c r="V24" i="5"/>
  <c r="V23" i="5"/>
  <c r="V22" i="5"/>
  <c r="V21" i="5"/>
  <c r="V20" i="5"/>
  <c r="V19" i="5"/>
  <c r="V18" i="5"/>
  <c r="V17" i="5"/>
  <c r="V16" i="5"/>
  <c r="V15" i="5"/>
  <c r="V14" i="5"/>
  <c r="V13" i="5"/>
  <c r="V12" i="5"/>
  <c r="V11" i="5"/>
  <c r="V10" i="5"/>
  <c r="V9" i="5"/>
  <c r="V8" i="5"/>
  <c r="V7" i="5"/>
  <c r="V6" i="5"/>
  <c r="R77" i="5"/>
  <c r="R76" i="5"/>
  <c r="R75" i="5"/>
  <c r="R74" i="5"/>
  <c r="R73" i="5"/>
  <c r="R72" i="5"/>
  <c r="R71" i="5"/>
  <c r="R70" i="5"/>
  <c r="R69" i="5"/>
  <c r="R68" i="5"/>
  <c r="R67" i="5"/>
  <c r="R66" i="5"/>
  <c r="R65" i="5"/>
  <c r="R64" i="5"/>
  <c r="R63" i="5"/>
  <c r="R62" i="5"/>
  <c r="R61" i="5"/>
  <c r="R60" i="5"/>
  <c r="R59" i="5"/>
  <c r="R58" i="5"/>
  <c r="R57" i="5"/>
  <c r="R56" i="5"/>
  <c r="R55" i="5"/>
  <c r="R54" i="5"/>
  <c r="R53" i="5"/>
  <c r="R52" i="5"/>
  <c r="R51" i="5"/>
  <c r="R50" i="5"/>
  <c r="R49" i="5"/>
  <c r="R48" i="5"/>
  <c r="R47" i="5"/>
  <c r="R46" i="5"/>
  <c r="R45" i="5"/>
  <c r="R44" i="5"/>
  <c r="R43" i="5"/>
  <c r="R42" i="5"/>
  <c r="R41" i="5"/>
  <c r="R40" i="5"/>
  <c r="R39" i="5"/>
  <c r="R38" i="5"/>
  <c r="R37" i="5"/>
  <c r="R36" i="5"/>
  <c r="R35" i="5"/>
  <c r="R34" i="5"/>
  <c r="R33" i="5"/>
  <c r="R32" i="5"/>
  <c r="R31" i="5"/>
  <c r="R30" i="5"/>
  <c r="R29" i="5"/>
  <c r="R28" i="5"/>
  <c r="R27" i="5"/>
  <c r="R26" i="5"/>
  <c r="R25" i="5"/>
  <c r="R24" i="5"/>
  <c r="R23" i="5"/>
  <c r="R22" i="5"/>
  <c r="R21" i="5"/>
  <c r="R20" i="5"/>
  <c r="R19" i="5"/>
  <c r="R18" i="5"/>
  <c r="R17" i="5"/>
  <c r="R16" i="5"/>
  <c r="R15" i="5"/>
  <c r="R14" i="5"/>
  <c r="R13" i="5"/>
  <c r="R12" i="5"/>
  <c r="R11" i="5"/>
  <c r="R10" i="5"/>
  <c r="R9" i="5"/>
  <c r="R8" i="5"/>
  <c r="R7" i="5"/>
  <c r="R6" i="5"/>
  <c r="N77" i="5"/>
  <c r="O77" i="5" s="1"/>
  <c r="N76" i="5"/>
  <c r="O76" i="5" s="1"/>
  <c r="N75" i="5"/>
  <c r="O75" i="5" s="1"/>
  <c r="N74" i="5"/>
  <c r="O74" i="5" s="1"/>
  <c r="N73" i="5"/>
  <c r="O73" i="5" s="1"/>
  <c r="N72" i="5"/>
  <c r="O72" i="5" s="1"/>
  <c r="N71" i="5"/>
  <c r="O71" i="5" s="1"/>
  <c r="N70" i="5"/>
  <c r="O70" i="5" s="1"/>
  <c r="N69" i="5"/>
  <c r="O69" i="5" s="1"/>
  <c r="N68" i="5"/>
  <c r="O68" i="5" s="1"/>
  <c r="N67" i="5"/>
  <c r="O67" i="5" s="1"/>
  <c r="N66" i="5"/>
  <c r="O66" i="5" s="1"/>
  <c r="N65" i="5"/>
  <c r="O65" i="5" s="1"/>
  <c r="N64" i="5"/>
  <c r="O64" i="5" s="1"/>
  <c r="N63" i="5"/>
  <c r="O63" i="5" s="1"/>
  <c r="N62" i="5"/>
  <c r="O62" i="5" s="1"/>
  <c r="N61" i="5"/>
  <c r="O61" i="5" s="1"/>
  <c r="N60" i="5"/>
  <c r="O60" i="5" s="1"/>
  <c r="N59" i="5"/>
  <c r="O59" i="5" s="1"/>
  <c r="N58" i="5"/>
  <c r="O58" i="5" s="1"/>
  <c r="N57" i="5"/>
  <c r="O57" i="5" s="1"/>
  <c r="N56" i="5"/>
  <c r="O56" i="5" s="1"/>
  <c r="N55" i="5"/>
  <c r="O55" i="5" s="1"/>
  <c r="N54" i="5"/>
  <c r="O54" i="5" s="1"/>
  <c r="N53" i="5"/>
  <c r="O53" i="5" s="1"/>
  <c r="N52" i="5"/>
  <c r="O52" i="5" s="1"/>
  <c r="N51" i="5"/>
  <c r="O51" i="5" s="1"/>
  <c r="N50" i="5"/>
  <c r="O50" i="5" s="1"/>
  <c r="N49" i="5"/>
  <c r="O49" i="5" s="1"/>
  <c r="N48" i="5"/>
  <c r="O48" i="5" s="1"/>
  <c r="N47" i="5"/>
  <c r="O47" i="5" s="1"/>
  <c r="N46" i="5"/>
  <c r="O46" i="5" s="1"/>
  <c r="N45" i="5"/>
  <c r="O45" i="5" s="1"/>
  <c r="N44" i="5"/>
  <c r="O44" i="5" s="1"/>
  <c r="N43" i="5"/>
  <c r="O43" i="5" s="1"/>
  <c r="N42" i="5"/>
  <c r="O42" i="5" s="1"/>
  <c r="N41" i="5"/>
  <c r="O41" i="5" s="1"/>
  <c r="N40" i="5"/>
  <c r="O40" i="5" s="1"/>
  <c r="N39" i="5"/>
  <c r="O39" i="5" s="1"/>
  <c r="N38" i="5"/>
  <c r="O38" i="5" s="1"/>
  <c r="N37" i="5"/>
  <c r="O37" i="5" s="1"/>
  <c r="N36" i="5"/>
  <c r="O36" i="5" s="1"/>
  <c r="N35" i="5"/>
  <c r="O35" i="5" s="1"/>
  <c r="N34" i="5"/>
  <c r="O34" i="5" s="1"/>
  <c r="N33" i="5"/>
  <c r="O33" i="5" s="1"/>
  <c r="N32" i="5"/>
  <c r="O32" i="5" s="1"/>
  <c r="N31" i="5"/>
  <c r="O31" i="5" s="1"/>
  <c r="N30" i="5"/>
  <c r="O30" i="5" s="1"/>
  <c r="N29" i="5"/>
  <c r="O29" i="5" s="1"/>
  <c r="N28" i="5"/>
  <c r="O28" i="5" s="1"/>
  <c r="N27" i="5"/>
  <c r="O27" i="5" s="1"/>
  <c r="N26" i="5"/>
  <c r="O26" i="5" s="1"/>
  <c r="N25" i="5"/>
  <c r="O25" i="5" s="1"/>
  <c r="N24" i="5"/>
  <c r="O24" i="5" s="1"/>
  <c r="N23" i="5"/>
  <c r="O23" i="5" s="1"/>
  <c r="N22" i="5"/>
  <c r="O22" i="5" s="1"/>
  <c r="N21" i="5"/>
  <c r="O21" i="5" s="1"/>
  <c r="N20" i="5"/>
  <c r="O20" i="5" s="1"/>
  <c r="N19" i="5"/>
  <c r="O19" i="5" s="1"/>
  <c r="N18" i="5"/>
  <c r="O18" i="5" s="1"/>
  <c r="N17" i="5"/>
  <c r="O17" i="5" s="1"/>
  <c r="N16" i="5"/>
  <c r="O16" i="5" s="1"/>
  <c r="N15" i="5"/>
  <c r="O15" i="5" s="1"/>
  <c r="N14" i="5"/>
  <c r="O14" i="5" s="1"/>
  <c r="N13" i="5"/>
  <c r="O13" i="5" s="1"/>
  <c r="N12" i="5"/>
  <c r="O12" i="5" s="1"/>
  <c r="N11" i="5"/>
  <c r="O11" i="5" s="1"/>
  <c r="N10" i="5"/>
  <c r="O10" i="5" s="1"/>
  <c r="N9" i="5"/>
  <c r="O9" i="5" s="1"/>
  <c r="N8" i="5"/>
  <c r="O8" i="5" s="1"/>
  <c r="N7" i="5"/>
  <c r="O7" i="5" s="1"/>
  <c r="N6" i="5"/>
  <c r="O6" i="5" s="1"/>
  <c r="P19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I6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8" i="5"/>
  <c r="I17" i="5"/>
  <c r="I16" i="5"/>
  <c r="I15" i="5"/>
  <c r="I14" i="5"/>
  <c r="I13" i="5"/>
  <c r="I12" i="5"/>
  <c r="I11" i="5"/>
  <c r="I10" i="5"/>
  <c r="I8" i="5"/>
  <c r="I7" i="5"/>
  <c r="I19" i="5"/>
  <c r="I9" i="5"/>
  <c r="F6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</calcChain>
</file>

<file path=xl/sharedStrings.xml><?xml version="1.0" encoding="utf-8"?>
<sst xmlns="http://schemas.openxmlformats.org/spreadsheetml/2006/main" count="718" uniqueCount="217">
  <si>
    <r>
      <rPr>
        <b/>
        <sz val="12"/>
        <rFont val="Calibri"/>
        <family val="2"/>
      </rPr>
      <t xml:space="preserve">Appendix A: </t>
    </r>
    <r>
      <rPr>
        <sz val="12"/>
        <rFont val="Calibri"/>
        <family val="2"/>
      </rPr>
      <t>Projected Student Transportation Fund for 2025-26</t>
    </r>
  </si>
  <si>
    <r>
      <rPr>
        <sz val="10"/>
        <rFont val="Calibri"/>
        <family val="2"/>
      </rPr>
      <t>DSB No</t>
    </r>
  </si>
  <si>
    <r>
      <rPr>
        <sz val="10"/>
        <rFont val="Calibri"/>
        <family val="2"/>
      </rPr>
      <t>DSB Name</t>
    </r>
  </si>
  <si>
    <r>
      <rPr>
        <sz val="10"/>
        <rFont val="Calibri"/>
        <family val="2"/>
      </rPr>
      <t>Transportation Services Allocation</t>
    </r>
  </si>
  <si>
    <r>
      <rPr>
        <sz val="10"/>
        <rFont val="Calibri"/>
        <family val="2"/>
      </rPr>
      <t>School Bus Rider Safety Training Allocation</t>
    </r>
  </si>
  <si>
    <r>
      <rPr>
        <sz val="10"/>
        <rFont val="Calibri"/>
        <family val="2"/>
      </rPr>
      <t>Projected 2025-26 Student Transportation Fund (STF)</t>
    </r>
    <r>
      <rPr>
        <b/>
        <vertAlign val="superscript"/>
        <sz val="10"/>
        <rFont val="Calibri"/>
        <family val="2"/>
      </rPr>
      <t>ii</t>
    </r>
  </si>
  <si>
    <r>
      <rPr>
        <sz val="10"/>
        <rFont val="Calibri"/>
        <family val="2"/>
      </rPr>
      <t>Buses Component</t>
    </r>
  </si>
  <si>
    <r>
      <rPr>
        <sz val="10"/>
        <rFont val="Calibri"/>
        <family val="2"/>
      </rPr>
      <t xml:space="preserve">CSPVs
</t>
    </r>
    <r>
      <rPr>
        <sz val="10"/>
        <rFont val="Calibri"/>
        <family val="2"/>
      </rPr>
      <t>Component</t>
    </r>
  </si>
  <si>
    <r>
      <rPr>
        <sz val="10"/>
        <rFont val="Calibri"/>
        <family val="2"/>
      </rPr>
      <t>R&amp;R Bonus Component</t>
    </r>
  </si>
  <si>
    <r>
      <rPr>
        <sz val="10"/>
        <rFont val="Calibri"/>
        <family val="2"/>
      </rPr>
      <t>Contracted Taxis Component</t>
    </r>
  </si>
  <si>
    <r>
      <rPr>
        <sz val="10"/>
        <rFont val="Calibri"/>
        <family val="2"/>
      </rPr>
      <t>Public Transit Component</t>
    </r>
  </si>
  <si>
    <r>
      <rPr>
        <sz val="10"/>
        <rFont val="Calibri"/>
        <family val="2"/>
      </rPr>
      <t>Local Priorities, Operations and Transition Component</t>
    </r>
  </si>
  <si>
    <r>
      <rPr>
        <sz val="10"/>
        <rFont val="Calibri"/>
        <family val="2"/>
      </rPr>
      <t>A</t>
    </r>
  </si>
  <si>
    <r>
      <rPr>
        <sz val="10"/>
        <rFont val="Calibri"/>
        <family val="2"/>
      </rPr>
      <t>B</t>
    </r>
  </si>
  <si>
    <r>
      <rPr>
        <sz val="10"/>
        <rFont val="Calibri"/>
        <family val="2"/>
      </rPr>
      <t>C</t>
    </r>
  </si>
  <si>
    <r>
      <rPr>
        <sz val="10"/>
        <rFont val="Calibri"/>
        <family val="2"/>
      </rPr>
      <t>D</t>
    </r>
  </si>
  <si>
    <r>
      <rPr>
        <sz val="10"/>
        <rFont val="Calibri"/>
        <family val="2"/>
      </rPr>
      <t>E</t>
    </r>
  </si>
  <si>
    <r>
      <rPr>
        <sz val="10"/>
        <rFont val="Calibri"/>
        <family val="2"/>
      </rPr>
      <t>F</t>
    </r>
  </si>
  <si>
    <r>
      <rPr>
        <sz val="10"/>
        <rFont val="Calibri"/>
        <family val="2"/>
      </rPr>
      <t>G</t>
    </r>
  </si>
  <si>
    <r>
      <rPr>
        <sz val="10"/>
        <rFont val="Calibri"/>
        <family val="2"/>
      </rPr>
      <t>J = A + B + C + D + E + F + G + H</t>
    </r>
  </si>
  <si>
    <r>
      <rPr>
        <sz val="10"/>
        <rFont val="Calibri"/>
        <family val="2"/>
      </rPr>
      <t>-</t>
    </r>
  </si>
  <si>
    <r>
      <rPr>
        <sz val="10"/>
        <rFont val="Calibri"/>
        <family val="2"/>
      </rPr>
      <t>Algoma District School Board</t>
    </r>
  </si>
  <si>
    <r>
      <rPr>
        <sz val="10"/>
        <rFont val="Calibri"/>
        <family val="2"/>
      </rPr>
      <t>Rainbow District School Board</t>
    </r>
  </si>
  <si>
    <r>
      <rPr>
        <sz val="10"/>
        <rFont val="Calibri"/>
        <family val="2"/>
      </rPr>
      <t>Near North District School Board</t>
    </r>
  </si>
  <si>
    <r>
      <rPr>
        <sz val="10"/>
        <rFont val="Calibri"/>
        <family val="2"/>
      </rPr>
      <t>Keewatin-Patricia District School Board</t>
    </r>
  </si>
  <si>
    <r>
      <rPr>
        <sz val="10"/>
        <rFont val="Calibri"/>
        <family val="2"/>
      </rPr>
      <t>Rainy River District School Board</t>
    </r>
  </si>
  <si>
    <r>
      <rPr>
        <sz val="10"/>
        <rFont val="Calibri"/>
        <family val="2"/>
      </rPr>
      <t>Lakehead District School Board</t>
    </r>
  </si>
  <si>
    <r>
      <rPr>
        <sz val="10"/>
        <rFont val="Calibri"/>
        <family val="2"/>
      </rPr>
      <t>Superior-Greenstone District School Board</t>
    </r>
  </si>
  <si>
    <r>
      <rPr>
        <sz val="10"/>
        <rFont val="Calibri"/>
        <family val="2"/>
      </rPr>
      <t>Bluewater District School Board</t>
    </r>
  </si>
  <si>
    <r>
      <rPr>
        <sz val="10"/>
        <rFont val="Calibri"/>
        <family val="2"/>
      </rPr>
      <t>Avon Maitland District School Board</t>
    </r>
  </si>
  <si>
    <r>
      <rPr>
        <sz val="10"/>
        <rFont val="Calibri"/>
        <family val="2"/>
      </rPr>
      <t>Greater Essex County District School Board</t>
    </r>
  </si>
  <si>
    <r>
      <rPr>
        <sz val="10"/>
        <rFont val="Calibri"/>
        <family val="2"/>
      </rPr>
      <t>Lambton Kent District School Board</t>
    </r>
  </si>
  <si>
    <r>
      <rPr>
        <sz val="10"/>
        <rFont val="Calibri"/>
        <family val="2"/>
      </rPr>
      <t>Thames Valley District School Board</t>
    </r>
  </si>
  <si>
    <r>
      <rPr>
        <sz val="10"/>
        <rFont val="Calibri"/>
        <family val="2"/>
      </rPr>
      <t>Toronto District School Board</t>
    </r>
  </si>
  <si>
    <r>
      <rPr>
        <sz val="10"/>
        <rFont val="Calibri"/>
        <family val="2"/>
      </rPr>
      <t>Durham District School Board</t>
    </r>
  </si>
  <si>
    <r>
      <rPr>
        <sz val="10"/>
        <rFont val="Calibri"/>
        <family val="2"/>
      </rPr>
      <t>Kawartha Pine Ridge District School Board</t>
    </r>
  </si>
  <si>
    <r>
      <rPr>
        <sz val="10"/>
        <rFont val="Calibri"/>
        <family val="2"/>
      </rPr>
      <t>Trillium Lakelands District School Board</t>
    </r>
  </si>
  <si>
    <r>
      <rPr>
        <sz val="10"/>
        <rFont val="Calibri"/>
        <family val="2"/>
      </rPr>
      <t>York Region District School Board</t>
    </r>
  </si>
  <si>
    <r>
      <rPr>
        <sz val="10"/>
        <rFont val="Calibri"/>
        <family val="2"/>
      </rPr>
      <t>Simcoe County District School Board</t>
    </r>
  </si>
  <si>
    <r>
      <rPr>
        <sz val="10"/>
        <rFont val="Calibri"/>
        <family val="2"/>
      </rPr>
      <t>Upper Grand District School Board</t>
    </r>
  </si>
  <si>
    <r>
      <rPr>
        <sz val="10"/>
        <rFont val="Calibri"/>
        <family val="2"/>
      </rPr>
      <t>Peel District School Board</t>
    </r>
  </si>
  <si>
    <r>
      <rPr>
        <sz val="10"/>
        <rFont val="Calibri"/>
        <family val="2"/>
      </rPr>
      <t>Halton District School Board</t>
    </r>
  </si>
  <si>
    <r>
      <rPr>
        <sz val="10"/>
        <rFont val="Calibri"/>
        <family val="2"/>
      </rPr>
      <t>Hamilton-Wentworth District School Board</t>
    </r>
  </si>
  <si>
    <r>
      <rPr>
        <sz val="10"/>
        <rFont val="Calibri"/>
        <family val="2"/>
      </rPr>
      <t>District School Board of Niagara</t>
    </r>
  </si>
  <si>
    <r>
      <rPr>
        <sz val="10"/>
        <rFont val="Calibri"/>
        <family val="2"/>
      </rPr>
      <t>Grand Erie District School Board</t>
    </r>
  </si>
  <si>
    <r>
      <rPr>
        <sz val="10"/>
        <rFont val="Calibri"/>
        <family val="2"/>
      </rPr>
      <t>Waterloo Region District School Board</t>
    </r>
  </si>
  <si>
    <r>
      <rPr>
        <sz val="10"/>
        <rFont val="Calibri"/>
        <family val="2"/>
      </rPr>
      <t>Ottawa-Carleton District School Board</t>
    </r>
  </si>
  <si>
    <r>
      <rPr>
        <sz val="10"/>
        <rFont val="Calibri"/>
        <family val="2"/>
      </rPr>
      <t>Upper Canada District School Board</t>
    </r>
  </si>
  <si>
    <r>
      <rPr>
        <sz val="10"/>
        <rFont val="Calibri"/>
        <family val="2"/>
      </rPr>
      <t>Limestone District School Board</t>
    </r>
  </si>
  <si>
    <r>
      <rPr>
        <sz val="10"/>
        <rFont val="Calibri"/>
        <family val="2"/>
      </rPr>
      <t>Renfrew County District School Board</t>
    </r>
  </si>
  <si>
    <r>
      <rPr>
        <sz val="10"/>
        <rFont val="Calibri"/>
        <family val="2"/>
      </rPr>
      <t>Hastings and Prince Edward District School Board</t>
    </r>
  </si>
  <si>
    <r>
      <rPr>
        <sz val="10"/>
        <rFont val="Calibri"/>
        <family val="2"/>
      </rPr>
      <t>Northeastern Catholic District School Board</t>
    </r>
  </si>
  <si>
    <r>
      <rPr>
        <sz val="10"/>
        <rFont val="Calibri"/>
        <family val="2"/>
      </rPr>
      <t>Nipissing-Parry Sound Catholic District School Board</t>
    </r>
  </si>
  <si>
    <r>
      <rPr>
        <sz val="10"/>
        <rFont val="Calibri"/>
        <family val="2"/>
      </rPr>
      <t>Huron-Superior Catholic District School Board</t>
    </r>
  </si>
  <si>
    <r>
      <rPr>
        <sz val="10"/>
        <rFont val="Calibri"/>
        <family val="2"/>
      </rPr>
      <t>Sudbury Catholic District School Board</t>
    </r>
  </si>
  <si>
    <r>
      <rPr>
        <sz val="10"/>
        <rFont val="Calibri"/>
        <family val="2"/>
      </rPr>
      <t>Northwest Catholic District School Board</t>
    </r>
  </si>
  <si>
    <r>
      <rPr>
        <sz val="10"/>
        <rFont val="Calibri"/>
        <family val="2"/>
      </rPr>
      <t>Kenora Catholic District School Board</t>
    </r>
  </si>
  <si>
    <r>
      <rPr>
        <sz val="10"/>
        <rFont val="Calibri"/>
        <family val="2"/>
      </rPr>
      <t>Thunder Bay Catholic District School Board</t>
    </r>
  </si>
  <si>
    <r>
      <rPr>
        <sz val="10"/>
        <rFont val="Calibri"/>
        <family val="2"/>
      </rPr>
      <t>Superior North Catholic District School Board</t>
    </r>
  </si>
  <si>
    <r>
      <rPr>
        <sz val="10"/>
        <rFont val="Calibri"/>
        <family val="2"/>
      </rPr>
      <t>Bruce-Grey Catholic District School Board</t>
    </r>
  </si>
  <si>
    <r>
      <rPr>
        <sz val="10"/>
        <rFont val="Calibri"/>
        <family val="2"/>
      </rPr>
      <t>Huron Perth Catholic District School Board</t>
    </r>
  </si>
  <si>
    <r>
      <rPr>
        <sz val="10"/>
        <rFont val="Calibri"/>
        <family val="2"/>
      </rPr>
      <t>Windsor-Essex Catholic District School Board</t>
    </r>
  </si>
  <si>
    <r>
      <rPr>
        <sz val="10"/>
        <rFont val="Calibri"/>
        <family val="2"/>
      </rPr>
      <t>London District Catholic School Board</t>
    </r>
  </si>
  <si>
    <r>
      <rPr>
        <sz val="10"/>
        <rFont val="Calibri"/>
        <family val="2"/>
      </rPr>
      <t>St. Clair Catholic District School Board</t>
    </r>
  </si>
  <si>
    <r>
      <rPr>
        <sz val="10"/>
        <rFont val="Calibri"/>
        <family val="2"/>
      </rPr>
      <t>Toronto Catholic District School Board</t>
    </r>
  </si>
  <si>
    <r>
      <rPr>
        <sz val="10"/>
        <rFont val="Calibri"/>
        <family val="2"/>
      </rPr>
      <t xml:space="preserve">Peterborough Victoria Northumberland and Clarington
</t>
    </r>
    <r>
      <rPr>
        <sz val="10"/>
        <rFont val="Calibri"/>
        <family val="2"/>
      </rPr>
      <t>Catholic District School Board</t>
    </r>
  </si>
  <si>
    <r>
      <rPr>
        <sz val="10"/>
        <rFont val="Calibri"/>
        <family val="2"/>
      </rPr>
      <t>York Catholic District School Board</t>
    </r>
  </si>
  <si>
    <t>2025:B02</t>
  </si>
  <si>
    <r>
      <rPr>
        <sz val="10"/>
        <rFont val="Calibri"/>
        <family val="2"/>
      </rPr>
      <t>Dufferin-Peel Catholic District School Board</t>
    </r>
  </si>
  <si>
    <r>
      <rPr>
        <sz val="10"/>
        <rFont val="Calibri"/>
        <family val="2"/>
      </rPr>
      <t>Simcoe Muskoka Catholic District School Board</t>
    </r>
  </si>
  <si>
    <r>
      <rPr>
        <sz val="10"/>
        <rFont val="Calibri"/>
        <family val="2"/>
      </rPr>
      <t>Durham Catholic District School Board</t>
    </r>
  </si>
  <si>
    <r>
      <rPr>
        <sz val="10"/>
        <rFont val="Calibri"/>
        <family val="2"/>
      </rPr>
      <t>Halton Catholic District School Board</t>
    </r>
  </si>
  <si>
    <r>
      <rPr>
        <sz val="10"/>
        <rFont val="Calibri"/>
        <family val="2"/>
      </rPr>
      <t>Hamilton-Wentworth Catholic District School Board</t>
    </r>
  </si>
  <si>
    <r>
      <rPr>
        <sz val="10"/>
        <rFont val="Calibri"/>
        <family val="2"/>
      </rPr>
      <t>Wellington Catholic District School Board</t>
    </r>
  </si>
  <si>
    <r>
      <rPr>
        <sz val="10"/>
        <rFont val="Calibri"/>
        <family val="2"/>
      </rPr>
      <t>Waterloo Catholic District School Board</t>
    </r>
  </si>
  <si>
    <r>
      <rPr>
        <sz val="10"/>
        <rFont val="Calibri"/>
        <family val="2"/>
      </rPr>
      <t>Niagara Catholic District School Board</t>
    </r>
  </si>
  <si>
    <r>
      <rPr>
        <sz val="10"/>
        <rFont val="Calibri"/>
        <family val="2"/>
      </rPr>
      <t>Brant Haldimand Norfolk Catholic District School Board</t>
    </r>
  </si>
  <si>
    <r>
      <rPr>
        <sz val="10"/>
        <rFont val="Calibri"/>
        <family val="2"/>
      </rPr>
      <t>Catholic District School Board of Eastern Ontario</t>
    </r>
  </si>
  <si>
    <r>
      <rPr>
        <sz val="10"/>
        <rFont val="Calibri"/>
        <family val="2"/>
      </rPr>
      <t>Ottawa Catholic School Board</t>
    </r>
  </si>
  <si>
    <r>
      <rPr>
        <sz val="10"/>
        <rFont val="Calibri"/>
        <family val="2"/>
      </rPr>
      <t>Renfrew County Catholic District School Board</t>
    </r>
  </si>
  <si>
    <r>
      <rPr>
        <sz val="10"/>
        <rFont val="Calibri"/>
        <family val="2"/>
      </rPr>
      <t>Algonquin and Lakeshore Catholic District School Board</t>
    </r>
  </si>
  <si>
    <r>
      <rPr>
        <sz val="10"/>
        <rFont val="Calibri"/>
        <family val="2"/>
      </rPr>
      <t>Conseil scolaire public du Nord-Est de l’Ontario</t>
    </r>
  </si>
  <si>
    <r>
      <rPr>
        <sz val="10"/>
        <rFont val="Calibri"/>
        <family val="2"/>
      </rPr>
      <t>Conseil scolaire public du Grand Nord de l’Ontario</t>
    </r>
  </si>
  <si>
    <r>
      <rPr>
        <sz val="10"/>
        <rFont val="Calibri"/>
        <family val="2"/>
      </rPr>
      <t>Conseil scolaire Viamonde</t>
    </r>
  </si>
  <si>
    <r>
      <rPr>
        <sz val="10"/>
        <rFont val="Calibri"/>
        <family val="2"/>
      </rPr>
      <t>Conseil des écoles publiques de l’Est de l’Ontario</t>
    </r>
  </si>
  <si>
    <r>
      <rPr>
        <sz val="10"/>
        <rFont val="Calibri"/>
        <family val="2"/>
      </rPr>
      <t>Conseil scolaire de district catholique des Grandes Rivières</t>
    </r>
  </si>
  <si>
    <r>
      <rPr>
        <sz val="10"/>
        <rFont val="Calibri"/>
        <family val="2"/>
      </rPr>
      <t>Conseil scolaire de district catholique Franco-Nord</t>
    </r>
  </si>
  <si>
    <r>
      <rPr>
        <sz val="10"/>
        <rFont val="Calibri"/>
        <family val="2"/>
      </rPr>
      <t>Conseil scolaire de district catholique du Nouvel-Ontario</t>
    </r>
  </si>
  <si>
    <r>
      <rPr>
        <sz val="10"/>
        <rFont val="Calibri"/>
        <family val="2"/>
      </rPr>
      <t>Conseil scolaire de district catholique des Aurores boréales</t>
    </r>
  </si>
  <si>
    <r>
      <rPr>
        <sz val="10"/>
        <rFont val="Calibri"/>
        <family val="2"/>
      </rPr>
      <t>Conseil scolaire catholique Providence</t>
    </r>
  </si>
  <si>
    <r>
      <rPr>
        <sz val="10"/>
        <rFont val="Calibri"/>
        <family val="2"/>
      </rPr>
      <t>Conseil scolaire catholique MonAvenir</t>
    </r>
  </si>
  <si>
    <r>
      <rPr>
        <sz val="10"/>
        <rFont val="Calibri"/>
        <family val="2"/>
      </rPr>
      <t>Conseil scolaire de district catholique de l’Est ontarien</t>
    </r>
  </si>
  <si>
    <r>
      <rPr>
        <sz val="10"/>
        <rFont val="Calibri"/>
        <family val="2"/>
      </rPr>
      <t>Conseil scolaire de district catholique du Centre-Est de l’Ontario</t>
    </r>
  </si>
  <si>
    <r>
      <rPr>
        <sz val="12"/>
        <rFont val="Calibri"/>
        <family val="2"/>
      </rPr>
      <t>APPENDIX: PROJECTED STUDENT TRANSPORTATION FUND FOR 2024-25</t>
    </r>
  </si>
  <si>
    <r>
      <rPr>
        <b/>
        <sz val="11"/>
        <rFont val="Calibri"/>
        <family val="2"/>
      </rPr>
      <t xml:space="preserve">DSB
</t>
    </r>
    <r>
      <rPr>
        <b/>
        <sz val="11"/>
        <rFont val="Calibri"/>
        <family val="2"/>
      </rPr>
      <t>No</t>
    </r>
  </si>
  <si>
    <r>
      <rPr>
        <b/>
        <sz val="11"/>
        <rFont val="Calibri"/>
        <family val="2"/>
      </rPr>
      <t>DSB Name</t>
    </r>
  </si>
  <si>
    <r>
      <rPr>
        <b/>
        <sz val="11"/>
        <rFont val="Calibri"/>
        <family val="2"/>
      </rPr>
      <t>Transportation Services Allocation</t>
    </r>
  </si>
  <si>
    <r>
      <rPr>
        <b/>
        <sz val="11"/>
        <rFont val="Calibri"/>
        <family val="2"/>
      </rPr>
      <t xml:space="preserve">School Bus Rider Safety Training
</t>
    </r>
    <r>
      <rPr>
        <b/>
        <sz val="11"/>
        <rFont val="Calibri"/>
        <family val="2"/>
      </rPr>
      <t>Allocation</t>
    </r>
  </si>
  <si>
    <r>
      <rPr>
        <b/>
        <sz val="11"/>
        <rFont val="Calibri"/>
        <family val="2"/>
      </rPr>
      <t>Provincial and Demonstration Schools Allocation</t>
    </r>
    <r>
      <rPr>
        <b/>
        <vertAlign val="superscript"/>
        <sz val="11"/>
        <rFont val="Calibri"/>
        <family val="2"/>
      </rPr>
      <t>i</t>
    </r>
  </si>
  <si>
    <r>
      <rPr>
        <b/>
        <sz val="11"/>
        <rFont val="Calibri"/>
        <family val="2"/>
      </rPr>
      <t xml:space="preserve">PROJECTED 2024-25 STUDENT TRANSPORTATION
</t>
    </r>
    <r>
      <rPr>
        <b/>
        <sz val="11"/>
        <rFont val="Calibri"/>
        <family val="2"/>
      </rPr>
      <t>FUND</t>
    </r>
    <r>
      <rPr>
        <b/>
        <vertAlign val="superscript"/>
        <sz val="11"/>
        <rFont val="Calibri"/>
        <family val="2"/>
      </rPr>
      <t>ii</t>
    </r>
  </si>
  <si>
    <r>
      <rPr>
        <b/>
        <sz val="11"/>
        <rFont val="Calibri"/>
        <family val="2"/>
      </rPr>
      <t>Buses</t>
    </r>
  </si>
  <si>
    <r>
      <rPr>
        <b/>
        <sz val="11"/>
        <rFont val="Calibri"/>
        <family val="2"/>
      </rPr>
      <t>CSPV</t>
    </r>
  </si>
  <si>
    <r>
      <rPr>
        <b/>
        <sz val="11"/>
        <rFont val="Calibri"/>
        <family val="2"/>
      </rPr>
      <t>R &amp; R</t>
    </r>
  </si>
  <si>
    <r>
      <rPr>
        <b/>
        <sz val="11"/>
        <rFont val="Calibri"/>
        <family val="2"/>
      </rPr>
      <t>Public Transit &amp; Taxis</t>
    </r>
  </si>
  <si>
    <r>
      <rPr>
        <b/>
        <sz val="11"/>
        <rFont val="Calibri"/>
        <family val="2"/>
      </rPr>
      <t>Local Priority &amp; Operations</t>
    </r>
    <r>
      <rPr>
        <b/>
        <vertAlign val="superscript"/>
        <sz val="11"/>
        <rFont val="Calibri"/>
        <family val="2"/>
      </rPr>
      <t>ii</t>
    </r>
  </si>
  <si>
    <r>
      <rPr>
        <b/>
        <sz val="11"/>
        <rFont val="Calibri"/>
        <family val="2"/>
      </rPr>
      <t>Transition</t>
    </r>
    <r>
      <rPr>
        <b/>
        <vertAlign val="superscript"/>
        <sz val="11"/>
        <rFont val="Calibri"/>
        <family val="2"/>
      </rPr>
      <t>ii</t>
    </r>
  </si>
  <si>
    <r>
      <rPr>
        <b/>
        <sz val="11"/>
        <rFont val="Calibri"/>
        <family val="2"/>
      </rPr>
      <t>Maximum Safety Training Sessions</t>
    </r>
    <r>
      <rPr>
        <b/>
        <vertAlign val="superscript"/>
        <sz val="11"/>
        <rFont val="Calibri"/>
        <family val="2"/>
      </rPr>
      <t>iii</t>
    </r>
  </si>
  <si>
    <r>
      <rPr>
        <b/>
        <sz val="11"/>
        <rFont val="Calibri"/>
        <family val="2"/>
      </rPr>
      <t>School Bus Rider Safety Training Allocation</t>
    </r>
  </si>
  <si>
    <r>
      <rPr>
        <b/>
        <sz val="12"/>
        <rFont val="Calibri"/>
        <family val="2"/>
      </rPr>
      <t>A</t>
    </r>
  </si>
  <si>
    <r>
      <rPr>
        <b/>
        <sz val="12"/>
        <rFont val="Calibri"/>
        <family val="2"/>
      </rPr>
      <t>B</t>
    </r>
  </si>
  <si>
    <r>
      <rPr>
        <b/>
        <sz val="12"/>
        <rFont val="Calibri"/>
        <family val="2"/>
      </rPr>
      <t>C</t>
    </r>
  </si>
  <si>
    <r>
      <rPr>
        <b/>
        <sz val="12"/>
        <rFont val="Calibri"/>
        <family val="2"/>
      </rPr>
      <t>D</t>
    </r>
  </si>
  <si>
    <r>
      <rPr>
        <b/>
        <sz val="12"/>
        <rFont val="Calibri"/>
        <family val="2"/>
      </rPr>
      <t>E</t>
    </r>
  </si>
  <si>
    <r>
      <rPr>
        <b/>
        <sz val="12"/>
        <rFont val="Calibri"/>
        <family val="2"/>
      </rPr>
      <t>F</t>
    </r>
  </si>
  <si>
    <r>
      <rPr>
        <b/>
        <sz val="12"/>
        <rFont val="Calibri"/>
        <family val="2"/>
      </rPr>
      <t>G</t>
    </r>
  </si>
  <si>
    <r>
      <rPr>
        <b/>
        <sz val="12"/>
        <rFont val="Calibri"/>
        <family val="2"/>
      </rPr>
      <t>H</t>
    </r>
  </si>
  <si>
    <r>
      <rPr>
        <b/>
        <sz val="12"/>
        <rFont val="Calibri"/>
        <family val="2"/>
      </rPr>
      <t>I</t>
    </r>
  </si>
  <si>
    <r>
      <rPr>
        <b/>
        <sz val="12"/>
        <rFont val="Calibri"/>
        <family val="2"/>
      </rPr>
      <t>J = A + B + C + D + E + F + H + I</t>
    </r>
  </si>
  <si>
    <r>
      <rPr>
        <sz val="11"/>
        <rFont val="Calibri"/>
        <family val="2"/>
      </rPr>
      <t>District School Board Ontario North East</t>
    </r>
  </si>
  <si>
    <r>
      <rPr>
        <sz val="11"/>
        <rFont val="Calibri"/>
        <family val="2"/>
      </rPr>
      <t>-</t>
    </r>
  </si>
  <si>
    <r>
      <rPr>
        <sz val="11"/>
        <rFont val="Calibri"/>
        <family val="2"/>
      </rPr>
      <t>Algoma District School Board</t>
    </r>
  </si>
  <si>
    <r>
      <rPr>
        <sz val="11"/>
        <rFont val="Calibri"/>
        <family val="2"/>
      </rPr>
      <t>Rainbow District School Board</t>
    </r>
  </si>
  <si>
    <r>
      <rPr>
        <sz val="11"/>
        <rFont val="Calibri"/>
        <family val="2"/>
      </rPr>
      <t>Near North District School Board</t>
    </r>
  </si>
  <si>
    <r>
      <rPr>
        <sz val="11"/>
        <rFont val="Calibri"/>
        <family val="2"/>
      </rPr>
      <t>Keewatin-Patricia District School Board</t>
    </r>
  </si>
  <si>
    <r>
      <rPr>
        <sz val="11"/>
        <rFont val="Calibri"/>
        <family val="2"/>
      </rPr>
      <t>Rainy River District School Board</t>
    </r>
  </si>
  <si>
    <r>
      <rPr>
        <sz val="11"/>
        <rFont val="Calibri"/>
        <family val="2"/>
      </rPr>
      <t>Lakehead District School Board</t>
    </r>
  </si>
  <si>
    <r>
      <rPr>
        <sz val="11"/>
        <rFont val="Calibri"/>
        <family val="2"/>
      </rPr>
      <t>Superior-Greenstone District School Board</t>
    </r>
  </si>
  <si>
    <r>
      <rPr>
        <sz val="11"/>
        <rFont val="Calibri"/>
        <family val="2"/>
      </rPr>
      <t>Bluewater District School Board</t>
    </r>
  </si>
  <si>
    <r>
      <rPr>
        <sz val="11"/>
        <rFont val="Calibri"/>
        <family val="2"/>
      </rPr>
      <t>Avon Maitland District School Board</t>
    </r>
  </si>
  <si>
    <r>
      <rPr>
        <sz val="11"/>
        <rFont val="Calibri"/>
        <family val="2"/>
      </rPr>
      <t>Greater Essex County District School Board</t>
    </r>
  </si>
  <si>
    <r>
      <rPr>
        <sz val="11"/>
        <rFont val="Calibri"/>
        <family val="2"/>
      </rPr>
      <t>Lambton Kent District School Board</t>
    </r>
  </si>
  <si>
    <r>
      <rPr>
        <sz val="11"/>
        <rFont val="Calibri"/>
        <family val="2"/>
      </rPr>
      <t>Thames Valley District School Board</t>
    </r>
  </si>
  <si>
    <r>
      <rPr>
        <sz val="11"/>
        <rFont val="Calibri"/>
        <family val="2"/>
      </rPr>
      <t>Toronto District School Board</t>
    </r>
  </si>
  <si>
    <r>
      <rPr>
        <sz val="11"/>
        <rFont val="Calibri"/>
        <family val="2"/>
      </rPr>
      <t>Durham District School Board</t>
    </r>
  </si>
  <si>
    <r>
      <rPr>
        <sz val="11"/>
        <rFont val="Calibri"/>
        <family val="2"/>
      </rPr>
      <t>Kawartha Pine Ridge District School Board</t>
    </r>
  </si>
  <si>
    <r>
      <rPr>
        <sz val="11"/>
        <rFont val="Calibri"/>
        <family val="2"/>
      </rPr>
      <t>Trillium Lakelands District School Board</t>
    </r>
  </si>
  <si>
    <r>
      <rPr>
        <sz val="11"/>
        <rFont val="Calibri"/>
        <family val="2"/>
      </rPr>
      <t>York Region District School Board</t>
    </r>
  </si>
  <si>
    <r>
      <rPr>
        <sz val="11"/>
        <rFont val="Calibri"/>
        <family val="2"/>
      </rPr>
      <t>Simcoe County District School Board</t>
    </r>
  </si>
  <si>
    <r>
      <rPr>
        <sz val="11"/>
        <rFont val="Calibri"/>
        <family val="2"/>
      </rPr>
      <t>Upper Grand District School Board</t>
    </r>
  </si>
  <si>
    <r>
      <rPr>
        <sz val="11"/>
        <rFont val="Calibri"/>
        <family val="2"/>
      </rPr>
      <t>Peel District School Board</t>
    </r>
  </si>
  <si>
    <r>
      <rPr>
        <sz val="11"/>
        <rFont val="Calibri"/>
        <family val="2"/>
      </rPr>
      <t>Halton District School Board</t>
    </r>
  </si>
  <si>
    <r>
      <rPr>
        <sz val="11"/>
        <rFont val="Calibri"/>
        <family val="2"/>
      </rPr>
      <t>Hamilton-Wentworth District School Board</t>
    </r>
  </si>
  <si>
    <r>
      <rPr>
        <sz val="11"/>
        <rFont val="Calibri"/>
        <family val="2"/>
      </rPr>
      <t>District School Board of Niagara</t>
    </r>
  </si>
  <si>
    <r>
      <rPr>
        <sz val="11"/>
        <rFont val="Calibri"/>
        <family val="2"/>
      </rPr>
      <t>Grand Erie District School Board</t>
    </r>
  </si>
  <si>
    <r>
      <rPr>
        <sz val="11"/>
        <rFont val="Calibri"/>
        <family val="2"/>
      </rPr>
      <t>Waterloo Region District School Board</t>
    </r>
  </si>
  <si>
    <r>
      <rPr>
        <sz val="11"/>
        <rFont val="Calibri"/>
        <family val="2"/>
      </rPr>
      <t>Ottawa-Carleton District School Board</t>
    </r>
  </si>
  <si>
    <r>
      <rPr>
        <sz val="11"/>
        <rFont val="Calibri"/>
        <family val="2"/>
      </rPr>
      <t>Upper Canada District School Board</t>
    </r>
  </si>
  <si>
    <r>
      <rPr>
        <sz val="11"/>
        <rFont val="Calibri"/>
        <family val="2"/>
      </rPr>
      <t>Limestone District School Board</t>
    </r>
  </si>
  <si>
    <r>
      <rPr>
        <sz val="11"/>
        <rFont val="Calibri"/>
        <family val="2"/>
      </rPr>
      <t>Renfrew County District School Board</t>
    </r>
  </si>
  <si>
    <r>
      <rPr>
        <sz val="11"/>
        <rFont val="Calibri"/>
        <family val="2"/>
      </rPr>
      <t>Hastings and Prince Edward District School Board</t>
    </r>
  </si>
  <si>
    <r>
      <rPr>
        <sz val="11"/>
        <rFont val="Calibri"/>
        <family val="2"/>
      </rPr>
      <t>Northeastern Catholic District School Board</t>
    </r>
  </si>
  <si>
    <r>
      <rPr>
        <sz val="11"/>
        <rFont val="Calibri"/>
        <family val="2"/>
      </rPr>
      <t>Nipissing-Parry Sound Catholic District School Board</t>
    </r>
  </si>
  <si>
    <r>
      <rPr>
        <sz val="11"/>
        <rFont val="Calibri"/>
        <family val="2"/>
      </rPr>
      <t>Huron-Superior Catholic District School Board</t>
    </r>
  </si>
  <si>
    <r>
      <rPr>
        <sz val="11"/>
        <rFont val="Calibri"/>
        <family val="2"/>
      </rPr>
      <t>Sudbury Catholic District School Board</t>
    </r>
  </si>
  <si>
    <r>
      <rPr>
        <sz val="11"/>
        <rFont val="Calibri"/>
        <family val="2"/>
      </rPr>
      <t>Northwest Catholic District School Board</t>
    </r>
  </si>
  <si>
    <r>
      <rPr>
        <sz val="11"/>
        <rFont val="Calibri"/>
        <family val="2"/>
      </rPr>
      <t>Kenora Catholic District School Board</t>
    </r>
  </si>
  <si>
    <r>
      <rPr>
        <sz val="11"/>
        <rFont val="Calibri"/>
        <family val="2"/>
      </rPr>
      <t>Thunder Bay Catholic District School Board</t>
    </r>
  </si>
  <si>
    <r>
      <rPr>
        <sz val="11"/>
        <rFont val="Calibri"/>
        <family val="2"/>
      </rPr>
      <t>Superior North Catholic District School Board</t>
    </r>
  </si>
  <si>
    <r>
      <rPr>
        <sz val="11"/>
        <rFont val="Calibri"/>
        <family val="2"/>
      </rPr>
      <t>Bruce-Grey Catholic District School Board</t>
    </r>
  </si>
  <si>
    <r>
      <rPr>
        <sz val="11"/>
        <rFont val="Calibri"/>
        <family val="2"/>
      </rPr>
      <t>Huron Perth Catholic District School Board</t>
    </r>
  </si>
  <si>
    <r>
      <rPr>
        <sz val="11"/>
        <rFont val="Calibri"/>
        <family val="2"/>
      </rPr>
      <t>Windsor-Essex Catholic District School Board</t>
    </r>
  </si>
  <si>
    <r>
      <rPr>
        <sz val="11"/>
        <rFont val="Calibri"/>
        <family val="2"/>
      </rPr>
      <t>London District Catholic School Board</t>
    </r>
  </si>
  <si>
    <r>
      <rPr>
        <sz val="11"/>
        <rFont val="Calibri"/>
        <family val="2"/>
      </rPr>
      <t>St. Clair Catholic District School Board</t>
    </r>
  </si>
  <si>
    <r>
      <rPr>
        <sz val="11"/>
        <rFont val="Calibri"/>
        <family val="2"/>
      </rPr>
      <t>Toronto Catholic District School Board</t>
    </r>
  </si>
  <si>
    <r>
      <rPr>
        <sz val="11"/>
        <rFont val="Calibri"/>
        <family val="2"/>
      </rPr>
      <t xml:space="preserve">Peterborough Victoria Northumberland and Clarington Catholic
</t>
    </r>
    <r>
      <rPr>
        <sz val="11"/>
        <rFont val="Calibri"/>
        <family val="2"/>
      </rPr>
      <t>District School Board</t>
    </r>
  </si>
  <si>
    <r>
      <rPr>
        <sz val="11"/>
        <rFont val="Calibri"/>
        <family val="2"/>
      </rPr>
      <t>York Catholic District School Board</t>
    </r>
  </si>
  <si>
    <r>
      <rPr>
        <sz val="11"/>
        <rFont val="Calibri"/>
        <family val="2"/>
      </rPr>
      <t>Dufferin-Peel Catholic District School Board</t>
    </r>
  </si>
  <si>
    <r>
      <rPr>
        <sz val="11"/>
        <rFont val="Calibri"/>
        <family val="2"/>
      </rPr>
      <t>Simcoe Muskoka Catholic District School Board</t>
    </r>
  </si>
  <si>
    <r>
      <rPr>
        <sz val="11"/>
        <rFont val="Calibri"/>
        <family val="2"/>
      </rPr>
      <t>Durham Catholic District School Board</t>
    </r>
  </si>
  <si>
    <r>
      <rPr>
        <sz val="11"/>
        <rFont val="Calibri"/>
        <family val="2"/>
      </rPr>
      <t>Halton Catholic District School Board</t>
    </r>
  </si>
  <si>
    <r>
      <rPr>
        <sz val="11"/>
        <rFont val="Calibri"/>
        <family val="2"/>
      </rPr>
      <t>Hamilton-Wentworth Catholic District School Board</t>
    </r>
  </si>
  <si>
    <r>
      <rPr>
        <sz val="11"/>
        <rFont val="Calibri"/>
        <family val="2"/>
      </rPr>
      <t>Wellington Catholic District School Board</t>
    </r>
  </si>
  <si>
    <r>
      <rPr>
        <sz val="11"/>
        <rFont val="Calibri"/>
        <family val="2"/>
      </rPr>
      <t>Waterloo Catholic District School Board</t>
    </r>
  </si>
  <si>
    <r>
      <rPr>
        <sz val="11"/>
        <rFont val="Calibri"/>
        <family val="2"/>
      </rPr>
      <t>Niagara Catholic District School Board</t>
    </r>
  </si>
  <si>
    <r>
      <rPr>
        <sz val="11"/>
        <rFont val="Calibri"/>
        <family val="2"/>
      </rPr>
      <t>Brant Haldimand Norfolk Catholic District School Board</t>
    </r>
  </si>
  <si>
    <r>
      <rPr>
        <sz val="11"/>
        <rFont val="Calibri"/>
        <family val="2"/>
      </rPr>
      <t>Catholic District School Board of Eastern Ontario</t>
    </r>
  </si>
  <si>
    <r>
      <rPr>
        <sz val="11"/>
        <rFont val="Calibri"/>
        <family val="2"/>
      </rPr>
      <t>Ottawa Catholic District School Board</t>
    </r>
  </si>
  <si>
    <r>
      <rPr>
        <sz val="11"/>
        <rFont val="Calibri"/>
        <family val="2"/>
      </rPr>
      <t>Renfrew County Catholic District School Board</t>
    </r>
  </si>
  <si>
    <r>
      <rPr>
        <sz val="11"/>
        <rFont val="Calibri"/>
        <family val="2"/>
      </rPr>
      <t>Algonquin and Lakeshore Catholic District School Board</t>
    </r>
  </si>
  <si>
    <r>
      <rPr>
        <sz val="11"/>
        <rFont val="Calibri"/>
        <family val="2"/>
      </rPr>
      <t>Conseil scolaire public du Nord-Est de l’Ontario</t>
    </r>
  </si>
  <si>
    <r>
      <rPr>
        <sz val="11"/>
        <rFont val="Calibri"/>
        <family val="2"/>
      </rPr>
      <t>Conseil scolaire public du Grand Nord de l’Ontario</t>
    </r>
  </si>
  <si>
    <r>
      <rPr>
        <sz val="11"/>
        <rFont val="Calibri"/>
        <family val="2"/>
      </rPr>
      <t>Conseil scolaire Viamonde</t>
    </r>
  </si>
  <si>
    <r>
      <rPr>
        <sz val="11"/>
        <rFont val="Calibri"/>
        <family val="2"/>
      </rPr>
      <t>Conseil des écoles publiques de l’Est de l’Ontario</t>
    </r>
  </si>
  <si>
    <r>
      <rPr>
        <sz val="11"/>
        <rFont val="Calibri"/>
        <family val="2"/>
      </rPr>
      <t>Conseil scolaire de district catholique des Grandes Rivières</t>
    </r>
  </si>
  <si>
    <r>
      <rPr>
        <sz val="11"/>
        <rFont val="Calibri"/>
        <family val="2"/>
      </rPr>
      <t>Conseil scolaire de district catholique Franco-Nord</t>
    </r>
  </si>
  <si>
    <r>
      <rPr>
        <sz val="11"/>
        <rFont val="Calibri"/>
        <family val="2"/>
      </rPr>
      <t>Conseil scolaire de district catholique du Nouvel-Ontario</t>
    </r>
  </si>
  <si>
    <r>
      <rPr>
        <sz val="11"/>
        <rFont val="Calibri"/>
        <family val="2"/>
      </rPr>
      <t>Conseil scolaire de district catholique des Aurores boréales</t>
    </r>
  </si>
  <si>
    <r>
      <rPr>
        <sz val="11"/>
        <rFont val="Calibri"/>
        <family val="2"/>
      </rPr>
      <t>Conseil scolaire catholique Providence</t>
    </r>
  </si>
  <si>
    <r>
      <rPr>
        <sz val="11"/>
        <rFont val="Calibri"/>
        <family val="2"/>
      </rPr>
      <t>Conseil scolaire catholique MonAvenir</t>
    </r>
  </si>
  <si>
    <r>
      <rPr>
        <sz val="11"/>
        <rFont val="Calibri"/>
        <family val="2"/>
      </rPr>
      <t>Conseil scolaire de district catholique de l’Est ontarien</t>
    </r>
  </si>
  <si>
    <r>
      <rPr>
        <sz val="11"/>
        <rFont val="Calibri"/>
        <family val="2"/>
      </rPr>
      <t>Conseil scolaire de district catholique du Centre-Est de l’Ontario</t>
    </r>
  </si>
  <si>
    <t>2024:B07</t>
  </si>
  <si>
    <t>2024:B07 compared to 2025:B02</t>
  </si>
  <si>
    <r>
      <rPr>
        <b/>
        <sz val="11"/>
        <rFont val="Calibri"/>
        <family val="2"/>
      </rPr>
      <t>Buses</t>
    </r>
    <r>
      <rPr>
        <b/>
        <sz val="11"/>
        <rFont val="Calibri"/>
      </rPr>
      <t xml:space="preserve"> 2024</t>
    </r>
  </si>
  <si>
    <t>Buses 2025</t>
  </si>
  <si>
    <t>% Difference</t>
  </si>
  <si>
    <t>APPENDIX: PROJECTED STUDENT TRANSPORTATION FUND FOR 2024-25 compared to 2025-26</t>
  </si>
  <si>
    <r>
      <rPr>
        <b/>
        <sz val="11"/>
        <rFont val="Calibri"/>
        <family val="2"/>
      </rPr>
      <t>CSPV</t>
    </r>
    <r>
      <rPr>
        <b/>
        <sz val="11"/>
        <rFont val="Calibri"/>
      </rPr>
      <t xml:space="preserve"> 2024</t>
    </r>
  </si>
  <si>
    <t>CSPV 2025</t>
  </si>
  <si>
    <r>
      <rPr>
        <b/>
        <sz val="11"/>
        <rFont val="Calibri"/>
        <family val="2"/>
      </rPr>
      <t>PROJECTED 2024-25 STUDENT TRANSPORTATION
FUND</t>
    </r>
    <r>
      <rPr>
        <b/>
        <vertAlign val="superscript"/>
        <sz val="11"/>
        <rFont val="Calibri"/>
        <family val="2"/>
      </rPr>
      <t>ii</t>
    </r>
    <r>
      <rPr>
        <sz val="11"/>
        <color theme="1"/>
        <rFont val="Aptos Narrow"/>
        <family val="2"/>
        <scheme val="minor"/>
      </rPr>
      <t xml:space="preserve">  2024</t>
    </r>
  </si>
  <si>
    <r>
      <rPr>
        <b/>
        <sz val="11"/>
        <rFont val="Calibri"/>
        <family val="2"/>
      </rPr>
      <t>R &amp; R</t>
    </r>
    <r>
      <rPr>
        <b/>
        <sz val="11"/>
        <rFont val="Calibri"/>
      </rPr>
      <t xml:space="preserve">  2024</t>
    </r>
  </si>
  <si>
    <r>
      <rPr>
        <b/>
        <sz val="11"/>
        <rFont val="Calibri"/>
        <family val="2"/>
      </rPr>
      <t>Public Transit &amp; Taxis</t>
    </r>
    <r>
      <rPr>
        <b/>
        <sz val="11"/>
        <rFont val="Calibri"/>
      </rPr>
      <t xml:space="preserve">  2024</t>
    </r>
  </si>
  <si>
    <t>R &amp; R 2025</t>
  </si>
  <si>
    <r>
      <t>Public Transit &amp; Taxis</t>
    </r>
    <r>
      <rPr>
        <b/>
        <sz val="11"/>
        <rFont val="Calibri"/>
      </rPr>
      <t xml:space="preserve">  2025</t>
    </r>
  </si>
  <si>
    <t>Total Taxis &amp; Public Transit</t>
  </si>
  <si>
    <t>District School Board Ontario North East</t>
  </si>
  <si>
    <t>Local Priorities, Operations and Transition Component 2024</t>
  </si>
  <si>
    <t>Local Priorities, Operations and Transition Component 2025</t>
  </si>
  <si>
    <r>
      <t>Provincial and Demonstration Schools Allocation</t>
    </r>
    <r>
      <rPr>
        <vertAlign val="superscript"/>
        <sz val="10"/>
        <rFont val="Calibri"/>
        <family val="2"/>
      </rPr>
      <t>i</t>
    </r>
  </si>
  <si>
    <t>H</t>
  </si>
  <si>
    <r>
      <rPr>
        <b/>
        <sz val="10"/>
        <rFont val="Calibri"/>
        <family val="2"/>
      </rPr>
      <t>School Bus Rider Safety Training
Allocation</t>
    </r>
  </si>
  <si>
    <r>
      <rPr>
        <b/>
        <sz val="11"/>
        <rFont val="Calibri"/>
        <family val="2"/>
      </rPr>
      <t>School Bus Rider Safety Training Allocation</t>
    </r>
    <r>
      <rPr>
        <b/>
        <sz val="11"/>
        <rFont val="Calibri"/>
      </rPr>
      <t xml:space="preserve"> 2024 </t>
    </r>
  </si>
  <si>
    <r>
      <t>School Bus Rider Safety Training Allocation</t>
    </r>
    <r>
      <rPr>
        <b/>
        <sz val="11"/>
        <rFont val="Calibri"/>
      </rPr>
      <t xml:space="preserve"> 2025</t>
    </r>
  </si>
  <si>
    <t>Provincial and Demonstration Schools Allocation 2024</t>
  </si>
  <si>
    <t>Provincial and Demonstration Schools Allocation 2025</t>
  </si>
  <si>
    <t>J = A + B + C + D + E + F + H + I</t>
  </si>
  <si>
    <r>
      <rPr>
        <b/>
        <sz val="11"/>
        <rFont val="Calibri"/>
        <family val="2"/>
      </rPr>
      <t>Projected 2025-26 Student Transportation Fund (STF)</t>
    </r>
    <r>
      <rPr>
        <b/>
        <vertAlign val="superscript"/>
        <sz val="11"/>
        <rFont val="Calibri"/>
        <family val="2"/>
      </rPr>
      <t>ii</t>
    </r>
    <r>
      <rPr>
        <b/>
        <sz val="11"/>
        <color rgb="FF000000"/>
        <rFont val="Times New Roman"/>
        <family val="1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</si>
</sst>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\$#,##0"/>
    <numFmt numFmtId="165" formatCode="0.0"/>
    <numFmt numFmtId="166" formatCode="\$0"/>
  </numFmts>
  <fonts count="26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charset val="204"/>
    </font>
    <font>
      <sz val="10"/>
      <name val="Calibri"/>
    </font>
    <font>
      <sz val="10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sz val="10"/>
      <name val="Calibri"/>
      <family val="2"/>
    </font>
    <font>
      <b/>
      <vertAlign val="superscript"/>
      <sz val="10"/>
      <name val="Calibri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name val="Calibri"/>
    </font>
    <font>
      <b/>
      <sz val="11"/>
      <name val="Calibri"/>
      <family val="2"/>
    </font>
    <font>
      <b/>
      <sz val="11"/>
      <name val="Calibri"/>
    </font>
    <font>
      <b/>
      <vertAlign val="superscript"/>
      <sz val="11"/>
      <name val="Calibri"/>
      <family val="2"/>
    </font>
    <font>
      <b/>
      <sz val="12"/>
      <name val="Calibri"/>
    </font>
    <font>
      <sz val="11"/>
      <color rgb="FF000000"/>
      <name val="Calibri"/>
      <family val="2"/>
    </font>
    <font>
      <sz val="11"/>
      <name val="Calibri"/>
    </font>
    <font>
      <sz val="11"/>
      <name val="Calibri"/>
      <family val="2"/>
    </font>
    <font>
      <b/>
      <sz val="10"/>
      <name val="Calibri"/>
      <family val="2"/>
    </font>
    <font>
      <sz val="9"/>
      <color theme="1"/>
      <name val="Aptos Narrow"/>
      <family val="2"/>
      <scheme val="minor"/>
    </font>
    <font>
      <vertAlign val="superscript"/>
      <sz val="10"/>
      <name val="Calibri"/>
      <family val="2"/>
    </font>
    <font>
      <sz val="10"/>
      <color theme="1"/>
      <name val="Aptos Narrow"/>
      <family val="2"/>
      <scheme val="minor"/>
    </font>
    <font>
      <b/>
      <sz val="8"/>
      <name val="Calibri"/>
      <family val="2"/>
    </font>
    <font>
      <b/>
      <sz val="11"/>
      <color rgb="FF000000"/>
      <name val="Times New Roman"/>
      <family val="1"/>
    </font>
    <font>
      <b/>
      <sz val="11"/>
      <color rgb="FF00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BEBEBE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70">
    <xf numFmtId="0" fontId="0" fillId="0" borderId="0" xfId="0"/>
    <xf numFmtId="0" fontId="2" fillId="2" borderId="1" xfId="1" applyFont="1" applyFill="1" applyBorder="1" applyAlignment="1">
      <alignment horizontal="left" vertical="top" wrapText="1"/>
    </xf>
    <xf numFmtId="0" fontId="2" fillId="0" borderId="1" xfId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shrinkToFit="1"/>
    </xf>
    <xf numFmtId="0" fontId="8" fillId="0" borderId="0" xfId="0" applyFont="1"/>
    <xf numFmtId="164" fontId="3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vertical="top" wrapText="1"/>
    </xf>
    <xf numFmtId="1" fontId="3" fillId="0" borderId="2" xfId="0" applyNumberFormat="1" applyFont="1" applyBorder="1" applyAlignment="1">
      <alignment horizontal="left" vertical="top" shrinkToFit="1"/>
    </xf>
    <xf numFmtId="1" fontId="3" fillId="0" borderId="4" xfId="0" applyNumberFormat="1" applyFont="1" applyBorder="1" applyAlignment="1">
      <alignment horizontal="left" vertical="top" shrinkToFi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64" fontId="3" fillId="0" borderId="2" xfId="0" applyNumberFormat="1" applyFont="1" applyBorder="1" applyAlignment="1">
      <alignment horizontal="left" vertical="top" shrinkToFit="1"/>
    </xf>
    <xf numFmtId="164" fontId="3" fillId="0" borderId="4" xfId="0" applyNumberFormat="1" applyFont="1" applyBorder="1" applyAlignment="1">
      <alignment horizontal="left" vertical="top" shrinkToFit="1"/>
    </xf>
    <xf numFmtId="165" fontId="3" fillId="0" borderId="2" xfId="0" applyNumberFormat="1" applyFont="1" applyBorder="1" applyAlignment="1">
      <alignment horizontal="left" vertical="top" shrinkToFit="1"/>
    </xf>
    <xf numFmtId="165" fontId="3" fillId="0" borderId="4" xfId="0" applyNumberFormat="1" applyFont="1" applyBorder="1" applyAlignment="1">
      <alignment horizontal="left" vertical="top" shrinkToFit="1"/>
    </xf>
    <xf numFmtId="1" fontId="3" fillId="0" borderId="2" xfId="1" applyNumberFormat="1" applyFont="1" applyBorder="1" applyAlignment="1">
      <alignment horizontal="left" vertical="top" shrinkToFit="1"/>
    </xf>
    <xf numFmtId="1" fontId="3" fillId="0" borderId="4" xfId="1" applyNumberFormat="1" applyFont="1" applyBorder="1" applyAlignment="1">
      <alignment horizontal="left" vertical="top" shrinkToFit="1"/>
    </xf>
    <xf numFmtId="0" fontId="2" fillId="0" borderId="2" xfId="1" applyFont="1" applyBorder="1" applyAlignment="1">
      <alignment horizontal="left" vertical="top" wrapText="1"/>
    </xf>
    <xf numFmtId="0" fontId="2" fillId="0" borderId="4" xfId="1" applyFont="1" applyBorder="1" applyAlignment="1">
      <alignment horizontal="left" vertical="top" wrapText="1"/>
    </xf>
    <xf numFmtId="164" fontId="3" fillId="0" borderId="2" xfId="1" applyNumberFormat="1" applyFont="1" applyBorder="1" applyAlignment="1">
      <alignment horizontal="left" vertical="top" shrinkToFit="1"/>
    </xf>
    <xf numFmtId="164" fontId="3" fillId="0" borderId="4" xfId="1" applyNumberFormat="1" applyFont="1" applyBorder="1" applyAlignment="1">
      <alignment horizontal="left" vertical="top" shrinkToFit="1"/>
    </xf>
    <xf numFmtId="165" fontId="3" fillId="0" borderId="2" xfId="1" applyNumberFormat="1" applyFont="1" applyBorder="1" applyAlignment="1">
      <alignment horizontal="left" vertical="top" shrinkToFit="1"/>
    </xf>
    <xf numFmtId="165" fontId="3" fillId="0" borderId="4" xfId="1" applyNumberFormat="1" applyFont="1" applyBorder="1" applyAlignment="1">
      <alignment horizontal="left" vertical="top" shrinkToFit="1"/>
    </xf>
    <xf numFmtId="166" fontId="3" fillId="0" borderId="2" xfId="1" applyNumberFormat="1" applyFont="1" applyBorder="1" applyAlignment="1">
      <alignment horizontal="left" vertical="top" shrinkToFit="1"/>
    </xf>
    <xf numFmtId="166" fontId="3" fillId="0" borderId="4" xfId="1" applyNumberFormat="1" applyFont="1" applyBorder="1" applyAlignment="1">
      <alignment horizontal="left" vertical="top" shrinkToFit="1"/>
    </xf>
    <xf numFmtId="0" fontId="1" fillId="0" borderId="0" xfId="1" applyAlignment="1">
      <alignment horizontal="left" wrapText="1"/>
    </xf>
    <xf numFmtId="0" fontId="1" fillId="0" borderId="0" xfId="1" applyAlignment="1">
      <alignment horizontal="left" wrapText="1" indent="3"/>
    </xf>
    <xf numFmtId="0" fontId="2" fillId="2" borderId="5" xfId="1" applyFont="1" applyFill="1" applyBorder="1" applyAlignment="1">
      <alignment horizontal="left" vertical="center" wrapText="1"/>
    </xf>
    <xf numFmtId="0" fontId="2" fillId="2" borderId="6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2" fillId="2" borderId="8" xfId="1" applyFont="1" applyFill="1" applyBorder="1" applyAlignment="1">
      <alignment horizontal="left" vertical="center" wrapText="1"/>
    </xf>
    <xf numFmtId="0" fontId="2" fillId="2" borderId="9" xfId="1" applyFont="1" applyFill="1" applyBorder="1" applyAlignment="1">
      <alignment horizontal="left" vertical="center" wrapText="1"/>
    </xf>
    <xf numFmtId="0" fontId="2" fillId="2" borderId="10" xfId="1" applyFont="1" applyFill="1" applyBorder="1" applyAlignment="1">
      <alignment horizontal="left" vertical="center" wrapText="1"/>
    </xf>
    <xf numFmtId="0" fontId="2" fillId="2" borderId="11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12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top" wrapText="1"/>
    </xf>
    <xf numFmtId="0" fontId="2" fillId="2" borderId="3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6" xfId="1" applyFont="1" applyFill="1" applyBorder="1" applyAlignment="1">
      <alignment horizontal="left" vertical="top" wrapText="1"/>
    </xf>
    <xf numFmtId="0" fontId="2" fillId="2" borderId="10" xfId="1" applyFont="1" applyFill="1" applyBorder="1" applyAlignment="1">
      <alignment horizontal="left" vertical="top" wrapText="1"/>
    </xf>
    <xf numFmtId="0" fontId="1" fillId="2" borderId="6" xfId="1" applyFill="1" applyBorder="1" applyAlignment="1">
      <alignment horizontal="left" vertical="top" wrapText="1"/>
    </xf>
    <xf numFmtId="0" fontId="1" fillId="2" borderId="10" xfId="1" applyFill="1" applyBorder="1" applyAlignment="1">
      <alignment horizontal="left" vertical="top" wrapText="1"/>
    </xf>
    <xf numFmtId="0" fontId="2" fillId="2" borderId="2" xfId="1" applyFont="1" applyFill="1" applyBorder="1" applyAlignment="1">
      <alignment horizontal="left" vertical="top" wrapText="1"/>
    </xf>
    <xf numFmtId="0" fontId="2" fillId="2" borderId="3" xfId="1" applyFont="1" applyFill="1" applyBorder="1" applyAlignment="1">
      <alignment horizontal="left" vertical="top" wrapText="1"/>
    </xf>
    <xf numFmtId="0" fontId="2" fillId="2" borderId="4" xfId="1" applyFont="1" applyFill="1" applyBorder="1" applyAlignment="1">
      <alignment horizontal="left" vertical="top" wrapText="1"/>
    </xf>
    <xf numFmtId="0" fontId="1" fillId="2" borderId="2" xfId="1" applyFill="1" applyBorder="1" applyAlignment="1">
      <alignment horizontal="left" vertical="top" wrapTex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13" fillId="2" borderId="1" xfId="0" applyFont="1" applyFill="1" applyBorder="1" applyAlignment="1">
      <alignment horizontal="left" vertical="top" wrapText="1" indent="3"/>
    </xf>
    <xf numFmtId="0" fontId="13" fillId="2" borderId="1" xfId="0" applyFont="1" applyFill="1" applyBorder="1" applyAlignment="1">
      <alignment horizontal="left" vertical="top" wrapText="1" indent="2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left" vertical="top" wrapText="1" indent="1"/>
    </xf>
    <xf numFmtId="0" fontId="15" fillId="2" borderId="1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1" fontId="16" fillId="0" borderId="1" xfId="0" applyNumberFormat="1" applyFont="1" applyBorder="1" applyAlignment="1">
      <alignment horizontal="center" vertical="top" shrinkToFit="1"/>
    </xf>
    <xf numFmtId="164" fontId="16" fillId="0" borderId="1" xfId="0" applyNumberFormat="1" applyFont="1" applyBorder="1" applyAlignment="1">
      <alignment horizontal="right" vertical="top" shrinkToFit="1"/>
    </xf>
    <xf numFmtId="0" fontId="17" fillId="0" borderId="1" xfId="0" applyFont="1" applyBorder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1" fontId="16" fillId="0" borderId="1" xfId="0" applyNumberFormat="1" applyFont="1" applyBorder="1" applyAlignment="1">
      <alignment horizontal="right" vertical="top" shrinkToFit="1"/>
    </xf>
    <xf numFmtId="164" fontId="16" fillId="0" borderId="2" xfId="0" applyNumberFormat="1" applyFont="1" applyBorder="1" applyAlignment="1">
      <alignment horizontal="right" vertical="top" shrinkToFit="1"/>
    </xf>
    <xf numFmtId="164" fontId="16" fillId="0" borderId="4" xfId="0" applyNumberFormat="1" applyFont="1" applyBorder="1" applyAlignment="1">
      <alignment horizontal="right" vertical="top" shrinkToFit="1"/>
    </xf>
    <xf numFmtId="0" fontId="0" fillId="0" borderId="0" xfId="0" applyAlignment="1">
      <alignment horizontal="left" wrapText="1"/>
    </xf>
    <xf numFmtId="165" fontId="16" fillId="0" borderId="1" xfId="0" applyNumberFormat="1" applyFont="1" applyBorder="1" applyAlignment="1">
      <alignment horizontal="center" vertical="top" shrinkToFit="1"/>
    </xf>
    <xf numFmtId="0" fontId="0" fillId="0" borderId="0" xfId="0" applyAlignment="1">
      <alignment horizontal="left" vertical="top"/>
    </xf>
    <xf numFmtId="0" fontId="12" fillId="2" borderId="1" xfId="0" applyFont="1" applyFill="1" applyBorder="1" applyAlignment="1">
      <alignment horizontal="left" vertical="top" wrapText="1" indent="3"/>
    </xf>
    <xf numFmtId="0" fontId="15" fillId="2" borderId="17" xfId="0" applyFont="1" applyFill="1" applyBorder="1" applyAlignment="1">
      <alignment horizontal="center" vertical="top" wrapText="1"/>
    </xf>
    <xf numFmtId="0" fontId="12" fillId="2" borderId="17" xfId="0" applyFont="1" applyFill="1" applyBorder="1" applyAlignment="1">
      <alignment horizontal="center" vertical="top" wrapText="1"/>
    </xf>
    <xf numFmtId="164" fontId="3" fillId="0" borderId="2" xfId="1" applyNumberFormat="1" applyFont="1" applyBorder="1" applyAlignment="1">
      <alignment horizontal="right" vertical="top" shrinkToFit="1"/>
    </xf>
    <xf numFmtId="164" fontId="3" fillId="0" borderId="2" xfId="0" applyNumberFormat="1" applyFont="1" applyBorder="1" applyAlignment="1">
      <alignment horizontal="right" vertical="top" shrinkToFit="1"/>
    </xf>
    <xf numFmtId="9" fontId="16" fillId="0" borderId="17" xfId="3" applyFont="1" applyBorder="1" applyAlignment="1">
      <alignment horizontal="center" vertical="top" shrinkToFit="1"/>
    </xf>
    <xf numFmtId="0" fontId="12" fillId="2" borderId="4" xfId="0" applyFont="1" applyFill="1" applyBorder="1" applyAlignment="1">
      <alignment horizontal="center" vertical="top" wrapText="1"/>
    </xf>
    <xf numFmtId="164" fontId="16" fillId="0" borderId="2" xfId="1" applyNumberFormat="1" applyFont="1" applyBorder="1" applyAlignment="1">
      <alignment horizontal="right" vertical="top" shrinkToFit="1"/>
    </xf>
    <xf numFmtId="0" fontId="2" fillId="0" borderId="2" xfId="1" applyFont="1" applyBorder="1" applyAlignment="1">
      <alignment horizontal="right" vertical="top" wrapText="1"/>
    </xf>
    <xf numFmtId="0" fontId="6" fillId="0" borderId="2" xfId="0" applyFont="1" applyBorder="1" applyAlignment="1">
      <alignment horizontal="right" vertical="top" wrapText="1"/>
    </xf>
    <xf numFmtId="0" fontId="12" fillId="2" borderId="4" xfId="0" applyFont="1" applyFill="1" applyBorder="1" applyAlignment="1">
      <alignment horizontal="left" vertical="top" wrapText="1" indent="2"/>
    </xf>
    <xf numFmtId="0" fontId="12" fillId="2" borderId="18" xfId="0" applyFont="1" applyFill="1" applyBorder="1" applyAlignment="1">
      <alignment horizontal="center" vertical="top" wrapText="1"/>
    </xf>
    <xf numFmtId="0" fontId="15" fillId="2" borderId="18" xfId="0" applyFont="1" applyFill="1" applyBorder="1" applyAlignment="1">
      <alignment horizontal="center" vertical="top" wrapText="1"/>
    </xf>
    <xf numFmtId="9" fontId="17" fillId="0" borderId="19" xfId="3" applyFont="1" applyBorder="1" applyAlignment="1">
      <alignment horizontal="center" vertical="top" wrapText="1"/>
    </xf>
    <xf numFmtId="9" fontId="16" fillId="0" borderId="19" xfId="3" applyFont="1" applyBorder="1" applyAlignment="1">
      <alignment horizontal="center" vertical="top" shrinkToFit="1"/>
    </xf>
    <xf numFmtId="0" fontId="12" fillId="2" borderId="3" xfId="0" applyFont="1" applyFill="1" applyBorder="1" applyAlignment="1">
      <alignment horizontal="left" vertical="top" wrapText="1" indent="2"/>
    </xf>
    <xf numFmtId="0" fontId="15" fillId="2" borderId="3" xfId="0" applyFont="1" applyFill="1" applyBorder="1" applyAlignment="1">
      <alignment horizontal="center" vertical="top" wrapText="1"/>
    </xf>
    <xf numFmtId="164" fontId="16" fillId="0" borderId="3" xfId="0" applyNumberFormat="1" applyFont="1" applyBorder="1" applyAlignment="1">
      <alignment horizontal="right" vertical="top" shrinkToFit="1"/>
    </xf>
    <xf numFmtId="0" fontId="12" fillId="2" borderId="3" xfId="0" applyFont="1" applyFill="1" applyBorder="1" applyAlignment="1">
      <alignment horizontal="center" vertical="top" wrapText="1"/>
    </xf>
    <xf numFmtId="0" fontId="17" fillId="0" borderId="3" xfId="0" applyFont="1" applyBorder="1" applyAlignment="1">
      <alignment horizontal="right" vertical="top" wrapText="1"/>
    </xf>
    <xf numFmtId="0" fontId="15" fillId="2" borderId="20" xfId="0" applyFont="1" applyFill="1" applyBorder="1" applyAlignment="1">
      <alignment horizontal="center" vertical="top" wrapText="1"/>
    </xf>
    <xf numFmtId="0" fontId="12" fillId="2" borderId="20" xfId="0" applyFont="1" applyFill="1" applyBorder="1" applyAlignment="1">
      <alignment horizontal="center" vertical="top" wrapText="1"/>
    </xf>
    <xf numFmtId="0" fontId="12" fillId="2" borderId="21" xfId="0" applyFont="1" applyFill="1" applyBorder="1" applyAlignment="1">
      <alignment horizontal="center" vertical="top" wrapText="1"/>
    </xf>
    <xf numFmtId="0" fontId="15" fillId="2" borderId="21" xfId="0" applyFont="1" applyFill="1" applyBorder="1" applyAlignment="1">
      <alignment horizontal="center" vertical="top" wrapText="1"/>
    </xf>
    <xf numFmtId="0" fontId="6" fillId="2" borderId="16" xfId="1" applyFont="1" applyFill="1" applyBorder="1" applyAlignment="1">
      <alignment horizontal="left" vertical="top" wrapText="1"/>
    </xf>
    <xf numFmtId="44" fontId="2" fillId="0" borderId="3" xfId="2" applyFont="1" applyBorder="1" applyAlignment="1">
      <alignment horizontal="left" vertical="top" wrapText="1"/>
    </xf>
    <xf numFmtId="0" fontId="2" fillId="0" borderId="2" xfId="1" applyFont="1" applyBorder="1" applyAlignment="1">
      <alignment horizontal="left" vertical="top"/>
    </xf>
    <xf numFmtId="0" fontId="2" fillId="0" borderId="3" xfId="1" applyFont="1" applyBorder="1" applyAlignment="1">
      <alignment horizontal="left" vertical="top"/>
    </xf>
    <xf numFmtId="0" fontId="2" fillId="0" borderId="4" xfId="1" applyFont="1" applyBorder="1" applyAlignment="1">
      <alignment horizontal="left" vertical="top"/>
    </xf>
    <xf numFmtId="0" fontId="1" fillId="0" borderId="2" xfId="1" applyBorder="1" applyAlignment="1">
      <alignment horizontal="left" vertical="top"/>
    </xf>
    <xf numFmtId="0" fontId="1" fillId="0" borderId="3" xfId="1" applyBorder="1" applyAlignment="1">
      <alignment horizontal="left" vertical="top"/>
    </xf>
    <xf numFmtId="0" fontId="1" fillId="0" borderId="4" xfId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6" fillId="0" borderId="4" xfId="0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44" fontId="2" fillId="0" borderId="21" xfId="2" applyFont="1" applyBorder="1" applyAlignment="1">
      <alignment horizontal="left" vertical="top" wrapText="1"/>
    </xf>
    <xf numFmtId="0" fontId="19" fillId="2" borderId="1" xfId="1" applyFont="1" applyFill="1" applyBorder="1" applyAlignment="1">
      <alignment horizontal="left" vertical="top" wrapText="1"/>
    </xf>
    <xf numFmtId="164" fontId="20" fillId="0" borderId="0" xfId="0" applyNumberFormat="1" applyFont="1"/>
    <xf numFmtId="1" fontId="16" fillId="0" borderId="4" xfId="0" applyNumberFormat="1" applyFont="1" applyBorder="1" applyAlignment="1">
      <alignment horizontal="right" vertical="top" shrinkToFit="1"/>
    </xf>
    <xf numFmtId="0" fontId="13" fillId="2" borderId="18" xfId="0" applyFont="1" applyFill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right" vertical="top" shrinkToFit="1"/>
    </xf>
    <xf numFmtId="164" fontId="3" fillId="0" borderId="1" xfId="0" applyNumberFormat="1" applyFont="1" applyBorder="1" applyAlignment="1">
      <alignment horizontal="right" vertical="top" shrinkToFit="1"/>
    </xf>
    <xf numFmtId="0" fontId="6" fillId="2" borderId="4" xfId="1" applyFont="1" applyFill="1" applyBorder="1" applyAlignment="1">
      <alignment horizontal="left" vertical="top" wrapText="1"/>
    </xf>
    <xf numFmtId="0" fontId="22" fillId="2" borderId="3" xfId="0" applyFont="1" applyFill="1" applyBorder="1" applyAlignment="1">
      <alignment vertical="top"/>
    </xf>
    <xf numFmtId="0" fontId="22" fillId="2" borderId="4" xfId="0" applyFont="1" applyFill="1" applyBorder="1" applyAlignment="1">
      <alignment vertical="top"/>
    </xf>
    <xf numFmtId="0" fontId="22" fillId="2" borderId="6" xfId="0" applyFont="1" applyFill="1" applyBorder="1" applyAlignment="1">
      <alignment horizontal="left" vertical="top"/>
    </xf>
    <xf numFmtId="0" fontId="12" fillId="2" borderId="1" xfId="0" applyFont="1" applyFill="1" applyBorder="1" applyAlignment="1">
      <alignment horizontal="center" vertical="top" wrapText="1"/>
    </xf>
    <xf numFmtId="0" fontId="2" fillId="0" borderId="1" xfId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0" fontId="0" fillId="0" borderId="22" xfId="0" applyBorder="1" applyAlignment="1">
      <alignment horizontal="right"/>
    </xf>
    <xf numFmtId="0" fontId="23" fillId="2" borderId="3" xfId="0" applyFont="1" applyFill="1" applyBorder="1" applyAlignment="1">
      <alignment horizontal="left" vertical="top" wrapText="1" indent="1"/>
    </xf>
    <xf numFmtId="0" fontId="17" fillId="0" borderId="2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164" fontId="16" fillId="0" borderId="2" xfId="0" applyNumberFormat="1" applyFont="1" applyBorder="1" applyAlignment="1">
      <alignment horizontal="right" vertical="top" shrinkToFit="1"/>
    </xf>
    <xf numFmtId="164" fontId="16" fillId="0" borderId="4" xfId="0" applyNumberFormat="1" applyFont="1" applyBorder="1" applyAlignment="1">
      <alignment horizontal="right" vertical="top" shrinkToFit="1"/>
    </xf>
    <xf numFmtId="0" fontId="17" fillId="0" borderId="2" xfId="0" applyFont="1" applyBorder="1" applyAlignment="1">
      <alignment horizontal="right" vertical="top" wrapText="1"/>
    </xf>
    <xf numFmtId="0" fontId="17" fillId="0" borderId="4" xfId="0" applyFont="1" applyBorder="1" applyAlignment="1">
      <alignment horizontal="righ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1" fillId="0" borderId="0" xfId="0" applyFont="1" applyAlignment="1">
      <alignment horizontal="left" wrapText="1" indent="4"/>
    </xf>
    <xf numFmtId="0" fontId="0" fillId="2" borderId="13" xfId="0" applyFill="1" applyBorder="1" applyAlignment="1">
      <alignment horizontal="left" vertical="top" wrapText="1"/>
    </xf>
    <xf numFmtId="0" fontId="0" fillId="2" borderId="15" xfId="0" applyFill="1" applyBorder="1" applyAlignment="1">
      <alignment horizontal="left" vertical="top" wrapText="1"/>
    </xf>
    <xf numFmtId="0" fontId="0" fillId="2" borderId="14" xfId="0" applyFill="1" applyBorder="1" applyAlignment="1">
      <alignment horizontal="left" vertical="top" wrapText="1"/>
    </xf>
    <xf numFmtId="0" fontId="13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  <xf numFmtId="0" fontId="13" fillId="2" borderId="13" xfId="0" applyFont="1" applyFill="1" applyBorder="1" applyAlignment="1">
      <alignment horizontal="center" vertical="top" wrapText="1"/>
    </xf>
    <xf numFmtId="0" fontId="13" fillId="2" borderId="14" xfId="0" applyFont="1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vertical="top" wrapText="1"/>
    </xf>
    <xf numFmtId="0" fontId="0" fillId="2" borderId="9" xfId="0" applyFill="1" applyBorder="1" applyAlignment="1">
      <alignment horizontal="center" vertical="top" wrapText="1"/>
    </xf>
    <xf numFmtId="0" fontId="0" fillId="2" borderId="10" xfId="0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top" wrapText="1"/>
    </xf>
    <xf numFmtId="0" fontId="15" fillId="2" borderId="2" xfId="0" applyFont="1" applyFill="1" applyBorder="1" applyAlignment="1">
      <alignment horizontal="left" vertical="top" wrapText="1" indent="1"/>
    </xf>
    <xf numFmtId="0" fontId="15" fillId="2" borderId="4" xfId="0" applyFont="1" applyFill="1" applyBorder="1" applyAlignment="1">
      <alignment horizontal="left" vertical="top" wrapText="1" indent="1"/>
    </xf>
    <xf numFmtId="0" fontId="6" fillId="2" borderId="13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1" fillId="2" borderId="5" xfId="1" applyFill="1" applyBorder="1" applyAlignment="1">
      <alignment horizontal="center" vertical="top" wrapText="1"/>
    </xf>
    <xf numFmtId="0" fontId="1" fillId="2" borderId="9" xfId="1" applyFill="1" applyBorder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2" fillId="2" borderId="13" xfId="0" applyFont="1" applyFill="1" applyBorder="1" applyAlignment="1">
      <alignment horizontal="center" vertical="top" wrapText="1"/>
    </xf>
    <xf numFmtId="0" fontId="12" fillId="2" borderId="23" xfId="0" applyFont="1" applyFill="1" applyBorder="1" applyAlignment="1">
      <alignment horizontal="center" vertical="top" wrapText="1"/>
    </xf>
    <xf numFmtId="0" fontId="12" fillId="2" borderId="24" xfId="0" applyFont="1" applyFill="1" applyBorder="1" applyAlignment="1">
      <alignment horizontal="center" vertical="top" wrapText="1"/>
    </xf>
    <xf numFmtId="0" fontId="25" fillId="2" borderId="5" xfId="1" applyFont="1" applyFill="1" applyBorder="1" applyAlignment="1">
      <alignment horizontal="center" vertical="top" wrapText="1"/>
    </xf>
    <xf numFmtId="0" fontId="24" fillId="2" borderId="9" xfId="1" applyFont="1" applyFill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2" borderId="11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</cellXfs>
  <cellStyles count="4">
    <cellStyle name="Currency" xfId="2" builtinId="4"/>
    <cellStyle name="Normal" xfId="0" builtinId="0"/>
    <cellStyle name="Normal 2" xfId="1" xr:uid="{019F6AEF-C6EF-4C28-9DC2-9648C01798A4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52578</xdr:colOff>
      <xdr:row>0</xdr:row>
      <xdr:rowOff>36956</xdr:rowOff>
    </xdr:from>
    <xdr:ext cx="1251610" cy="316738"/>
    <xdr:pic>
      <xdr:nvPicPr>
        <xdr:cNvPr id="2" name="image1.jpeg">
          <a:extLst>
            <a:ext uri="{FF2B5EF4-FFF2-40B4-BE49-F238E27FC236}">
              <a16:creationId xmlns:a16="http://schemas.microsoft.com/office/drawing/2014/main" id="{EDAA2416-F2B5-449A-8E21-DDDC26AC7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5753" y="36956"/>
          <a:ext cx="1251610" cy="31673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25</xdr:col>
      <xdr:colOff>0</xdr:colOff>
      <xdr:row>0</xdr:row>
      <xdr:rowOff>0</xdr:rowOff>
    </xdr:from>
    <xdr:ext cx="1251610" cy="316738"/>
    <xdr:pic>
      <xdr:nvPicPr>
        <xdr:cNvPr id="3" name="image1.jpeg">
          <a:extLst>
            <a:ext uri="{FF2B5EF4-FFF2-40B4-BE49-F238E27FC236}">
              <a16:creationId xmlns:a16="http://schemas.microsoft.com/office/drawing/2014/main" id="{475C415F-1BF8-4DF6-93AA-19D5FC53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78475" y="0"/>
          <a:ext cx="1251610" cy="31673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C37CE-9A40-4FC0-BE75-7D752CA290BF}">
  <dimension ref="A1:P77"/>
  <sheetViews>
    <sheetView workbookViewId="0">
      <selection activeCell="A6" sqref="A6"/>
    </sheetView>
  </sheetViews>
  <sheetFormatPr defaultRowHeight="15" x14ac:dyDescent="0.25"/>
  <cols>
    <col min="2" max="2" width="40.7109375" customWidth="1"/>
    <col min="4" max="4" width="11.140625" customWidth="1"/>
  </cols>
  <sheetData>
    <row r="1" spans="1:16" x14ac:dyDescent="0.25">
      <c r="A1" t="s">
        <v>191</v>
      </c>
    </row>
    <row r="2" spans="1:16" ht="15.75" x14ac:dyDescent="0.25">
      <c r="A2" s="129" t="s">
        <v>93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</row>
    <row r="3" spans="1:16" x14ac:dyDescent="0.25">
      <c r="A3" s="130" t="s">
        <v>94</v>
      </c>
      <c r="B3" s="133" t="s">
        <v>95</v>
      </c>
      <c r="C3" s="134"/>
      <c r="D3" s="139" t="s">
        <v>96</v>
      </c>
      <c r="E3" s="140"/>
      <c r="F3" s="140"/>
      <c r="G3" s="140"/>
      <c r="H3" s="140"/>
      <c r="I3" s="140"/>
      <c r="J3" s="141"/>
      <c r="K3" s="142" t="s">
        <v>97</v>
      </c>
      <c r="L3" s="143"/>
      <c r="M3" s="144" t="s">
        <v>98</v>
      </c>
      <c r="N3" s="146" t="s">
        <v>99</v>
      </c>
      <c r="O3" s="147"/>
      <c r="P3" s="51"/>
    </row>
    <row r="4" spans="1:16" ht="105" x14ac:dyDescent="0.25">
      <c r="A4" s="131"/>
      <c r="B4" s="135"/>
      <c r="C4" s="136"/>
      <c r="D4" s="52" t="s">
        <v>100</v>
      </c>
      <c r="E4" s="52" t="s">
        <v>101</v>
      </c>
      <c r="F4" s="53" t="s">
        <v>102</v>
      </c>
      <c r="G4" s="139" t="s">
        <v>103</v>
      </c>
      <c r="H4" s="141"/>
      <c r="I4" s="54" t="s">
        <v>104</v>
      </c>
      <c r="J4" s="55" t="s">
        <v>105</v>
      </c>
      <c r="K4" s="54" t="s">
        <v>106</v>
      </c>
      <c r="L4" s="54" t="s">
        <v>107</v>
      </c>
      <c r="M4" s="145"/>
      <c r="N4" s="148"/>
      <c r="O4" s="149"/>
      <c r="P4" s="51"/>
    </row>
    <row r="5" spans="1:16" ht="15.75" x14ac:dyDescent="0.25">
      <c r="A5" s="132"/>
      <c r="B5" s="137"/>
      <c r="C5" s="138"/>
      <c r="D5" s="56" t="s">
        <v>108</v>
      </c>
      <c r="E5" s="56" t="s">
        <v>109</v>
      </c>
      <c r="F5" s="56" t="s">
        <v>110</v>
      </c>
      <c r="G5" s="150" t="s">
        <v>111</v>
      </c>
      <c r="H5" s="151"/>
      <c r="I5" s="56" t="s">
        <v>112</v>
      </c>
      <c r="J5" s="56" t="s">
        <v>113</v>
      </c>
      <c r="K5" s="56" t="s">
        <v>114</v>
      </c>
      <c r="L5" s="56" t="s">
        <v>115</v>
      </c>
      <c r="M5" s="56" t="s">
        <v>116</v>
      </c>
      <c r="N5" s="152" t="s">
        <v>117</v>
      </c>
      <c r="O5" s="153"/>
      <c r="P5" s="51"/>
    </row>
    <row r="6" spans="1:16" x14ac:dyDescent="0.25">
      <c r="A6" s="59">
        <v>1</v>
      </c>
      <c r="B6" s="121" t="s">
        <v>118</v>
      </c>
      <c r="C6" s="122"/>
      <c r="D6" s="60">
        <v>7549010</v>
      </c>
      <c r="E6" s="61" t="s">
        <v>119</v>
      </c>
      <c r="F6" s="60">
        <v>324572</v>
      </c>
      <c r="G6" s="125" t="s">
        <v>119</v>
      </c>
      <c r="H6" s="126"/>
      <c r="I6" s="60">
        <v>994174</v>
      </c>
      <c r="J6" s="60">
        <v>1098635</v>
      </c>
      <c r="K6" s="63">
        <v>24</v>
      </c>
      <c r="L6" s="60">
        <v>10560</v>
      </c>
      <c r="M6" s="61" t="s">
        <v>119</v>
      </c>
      <c r="N6" s="123">
        <v>9976951</v>
      </c>
      <c r="O6" s="124"/>
      <c r="P6" s="66"/>
    </row>
    <row r="7" spans="1:16" x14ac:dyDescent="0.25">
      <c r="A7" s="59">
        <v>2</v>
      </c>
      <c r="B7" s="121" t="s">
        <v>120</v>
      </c>
      <c r="C7" s="122"/>
      <c r="D7" s="60">
        <v>8476441</v>
      </c>
      <c r="E7" s="61" t="s">
        <v>119</v>
      </c>
      <c r="F7" s="60">
        <v>361656</v>
      </c>
      <c r="G7" s="123">
        <v>274675</v>
      </c>
      <c r="H7" s="124"/>
      <c r="I7" s="60">
        <v>969233</v>
      </c>
      <c r="J7" s="60">
        <v>1072138</v>
      </c>
      <c r="K7" s="63">
        <v>31</v>
      </c>
      <c r="L7" s="60">
        <v>13640</v>
      </c>
      <c r="M7" s="61" t="s">
        <v>119</v>
      </c>
      <c r="N7" s="123">
        <v>11167783</v>
      </c>
      <c r="O7" s="124"/>
      <c r="P7" s="66"/>
    </row>
    <row r="8" spans="1:16" x14ac:dyDescent="0.25">
      <c r="A8" s="59">
        <v>3</v>
      </c>
      <c r="B8" s="121" t="s">
        <v>121</v>
      </c>
      <c r="C8" s="122"/>
      <c r="D8" s="60">
        <v>12563345</v>
      </c>
      <c r="E8" s="60">
        <v>489292</v>
      </c>
      <c r="F8" s="60">
        <v>528158</v>
      </c>
      <c r="G8" s="123">
        <v>189414</v>
      </c>
      <c r="H8" s="124"/>
      <c r="I8" s="60">
        <v>984411</v>
      </c>
      <c r="J8" s="60">
        <v>1916436</v>
      </c>
      <c r="K8" s="63">
        <v>36</v>
      </c>
      <c r="L8" s="60">
        <v>15840</v>
      </c>
      <c r="M8" s="61" t="s">
        <v>119</v>
      </c>
      <c r="N8" s="123">
        <v>16686896</v>
      </c>
      <c r="O8" s="124"/>
      <c r="P8" s="66"/>
    </row>
    <row r="9" spans="1:16" x14ac:dyDescent="0.25">
      <c r="A9" s="59">
        <v>4</v>
      </c>
      <c r="B9" s="121" t="s">
        <v>122</v>
      </c>
      <c r="C9" s="122"/>
      <c r="D9" s="60">
        <v>10460975</v>
      </c>
      <c r="E9" s="60">
        <v>1767771</v>
      </c>
      <c r="F9" s="60">
        <v>580622</v>
      </c>
      <c r="G9" s="123">
        <v>48467</v>
      </c>
      <c r="H9" s="124"/>
      <c r="I9" s="60">
        <v>942323</v>
      </c>
      <c r="J9" s="60">
        <v>361609</v>
      </c>
      <c r="K9" s="63">
        <v>31</v>
      </c>
      <c r="L9" s="60">
        <v>13640</v>
      </c>
      <c r="M9" s="61" t="s">
        <v>119</v>
      </c>
      <c r="N9" s="123">
        <v>14175407</v>
      </c>
      <c r="O9" s="124"/>
      <c r="P9" s="66"/>
    </row>
    <row r="10" spans="1:16" x14ac:dyDescent="0.25">
      <c r="A10" s="67">
        <v>5.0999999999999996</v>
      </c>
      <c r="B10" s="121" t="s">
        <v>123</v>
      </c>
      <c r="C10" s="122"/>
      <c r="D10" s="60">
        <v>3074098</v>
      </c>
      <c r="E10" s="61" t="s">
        <v>119</v>
      </c>
      <c r="F10" s="60">
        <v>138783</v>
      </c>
      <c r="G10" s="125" t="s">
        <v>119</v>
      </c>
      <c r="H10" s="126"/>
      <c r="I10" s="60">
        <v>849190</v>
      </c>
      <c r="J10" s="60">
        <v>1699350</v>
      </c>
      <c r="K10" s="63">
        <v>17</v>
      </c>
      <c r="L10" s="60">
        <v>7480</v>
      </c>
      <c r="M10" s="61" t="s">
        <v>119</v>
      </c>
      <c r="N10" s="123">
        <v>5768901</v>
      </c>
      <c r="O10" s="124"/>
      <c r="P10" s="66"/>
    </row>
    <row r="11" spans="1:16" x14ac:dyDescent="0.25">
      <c r="A11" s="67">
        <v>5.2</v>
      </c>
      <c r="B11" s="121" t="s">
        <v>124</v>
      </c>
      <c r="C11" s="122"/>
      <c r="D11" s="60">
        <v>2078129</v>
      </c>
      <c r="E11" s="61" t="s">
        <v>119</v>
      </c>
      <c r="F11" s="60">
        <v>75918</v>
      </c>
      <c r="G11" s="123">
        <v>138476</v>
      </c>
      <c r="H11" s="124"/>
      <c r="I11" s="60">
        <v>685839</v>
      </c>
      <c r="J11" s="60">
        <v>630732</v>
      </c>
      <c r="K11" s="63">
        <v>10</v>
      </c>
      <c r="L11" s="60">
        <v>4400</v>
      </c>
      <c r="M11" s="61" t="s">
        <v>119</v>
      </c>
      <c r="N11" s="123">
        <v>3613494</v>
      </c>
      <c r="O11" s="124"/>
      <c r="P11" s="66"/>
    </row>
    <row r="12" spans="1:16" x14ac:dyDescent="0.25">
      <c r="A12" s="67">
        <v>6.1</v>
      </c>
      <c r="B12" s="121" t="s">
        <v>125</v>
      </c>
      <c r="C12" s="122"/>
      <c r="D12" s="60">
        <v>5364466</v>
      </c>
      <c r="E12" s="60">
        <v>175673</v>
      </c>
      <c r="F12" s="60">
        <v>215333</v>
      </c>
      <c r="G12" s="123">
        <v>25656</v>
      </c>
      <c r="H12" s="124"/>
      <c r="I12" s="60">
        <v>757619</v>
      </c>
      <c r="J12" s="60">
        <v>1366738</v>
      </c>
      <c r="K12" s="63">
        <v>25</v>
      </c>
      <c r="L12" s="60">
        <v>11000</v>
      </c>
      <c r="M12" s="61" t="s">
        <v>119</v>
      </c>
      <c r="N12" s="123">
        <v>7916485</v>
      </c>
      <c r="O12" s="124"/>
      <c r="P12" s="66"/>
    </row>
    <row r="13" spans="1:16" x14ac:dyDescent="0.25">
      <c r="A13" s="67">
        <v>6.2</v>
      </c>
      <c r="B13" s="121" t="s">
        <v>126</v>
      </c>
      <c r="C13" s="122"/>
      <c r="D13" s="60">
        <v>953947</v>
      </c>
      <c r="E13" s="61" t="s">
        <v>119</v>
      </c>
      <c r="F13" s="60">
        <v>43793</v>
      </c>
      <c r="G13" s="125" t="s">
        <v>119</v>
      </c>
      <c r="H13" s="126"/>
      <c r="I13" s="60">
        <v>800540</v>
      </c>
      <c r="J13" s="60">
        <v>175545</v>
      </c>
      <c r="K13" s="63">
        <v>10</v>
      </c>
      <c r="L13" s="60">
        <v>4400</v>
      </c>
      <c r="M13" s="61" t="s">
        <v>119</v>
      </c>
      <c r="N13" s="123">
        <v>1978225</v>
      </c>
      <c r="O13" s="124"/>
      <c r="P13" s="66"/>
    </row>
    <row r="14" spans="1:16" x14ac:dyDescent="0.25">
      <c r="A14" s="59">
        <v>7</v>
      </c>
      <c r="B14" s="121" t="s">
        <v>127</v>
      </c>
      <c r="C14" s="122"/>
      <c r="D14" s="60">
        <v>15831792</v>
      </c>
      <c r="E14" s="60">
        <v>411467</v>
      </c>
      <c r="F14" s="60">
        <v>717373</v>
      </c>
      <c r="G14" s="123">
        <v>45746</v>
      </c>
      <c r="H14" s="124"/>
      <c r="I14" s="60">
        <v>1004904</v>
      </c>
      <c r="J14" s="60">
        <v>153225</v>
      </c>
      <c r="K14" s="63">
        <v>45</v>
      </c>
      <c r="L14" s="60">
        <v>19800</v>
      </c>
      <c r="M14" s="61" t="s">
        <v>119</v>
      </c>
      <c r="N14" s="123">
        <v>18184307</v>
      </c>
      <c r="O14" s="124"/>
      <c r="P14" s="66"/>
    </row>
    <row r="15" spans="1:16" x14ac:dyDescent="0.25">
      <c r="A15" s="59">
        <v>8</v>
      </c>
      <c r="B15" s="121" t="s">
        <v>128</v>
      </c>
      <c r="C15" s="122"/>
      <c r="D15" s="60">
        <v>11943142</v>
      </c>
      <c r="E15" s="60">
        <v>280550</v>
      </c>
      <c r="F15" s="60">
        <v>596349</v>
      </c>
      <c r="G15" s="125" t="s">
        <v>119</v>
      </c>
      <c r="H15" s="126"/>
      <c r="I15" s="60">
        <v>1458286</v>
      </c>
      <c r="J15" s="60">
        <v>786215</v>
      </c>
      <c r="K15" s="63">
        <v>38</v>
      </c>
      <c r="L15" s="60">
        <v>16720</v>
      </c>
      <c r="M15" s="60">
        <v>110920</v>
      </c>
      <c r="N15" s="123">
        <v>15192182</v>
      </c>
      <c r="O15" s="124"/>
      <c r="P15" s="66"/>
    </row>
    <row r="16" spans="1:16" x14ac:dyDescent="0.25">
      <c r="A16" s="59">
        <v>9</v>
      </c>
      <c r="B16" s="121" t="s">
        <v>129</v>
      </c>
      <c r="C16" s="122"/>
      <c r="D16" s="60">
        <v>14338297</v>
      </c>
      <c r="E16" s="61" t="s">
        <v>119</v>
      </c>
      <c r="F16" s="60">
        <v>602072</v>
      </c>
      <c r="G16" s="123">
        <v>217582</v>
      </c>
      <c r="H16" s="124"/>
      <c r="I16" s="60">
        <v>1576875</v>
      </c>
      <c r="J16" s="61" t="s">
        <v>119</v>
      </c>
      <c r="K16" s="63">
        <v>75</v>
      </c>
      <c r="L16" s="60">
        <v>33000</v>
      </c>
      <c r="M16" s="61" t="s">
        <v>119</v>
      </c>
      <c r="N16" s="123">
        <v>16767826</v>
      </c>
      <c r="O16" s="124"/>
      <c r="P16" s="66"/>
    </row>
    <row r="17" spans="1:16" x14ac:dyDescent="0.25">
      <c r="A17" s="59">
        <v>10</v>
      </c>
      <c r="B17" s="121" t="s">
        <v>130</v>
      </c>
      <c r="C17" s="122"/>
      <c r="D17" s="60">
        <v>13566627</v>
      </c>
      <c r="E17" s="60">
        <v>91774</v>
      </c>
      <c r="F17" s="60">
        <v>507838</v>
      </c>
      <c r="G17" s="125" t="s">
        <v>119</v>
      </c>
      <c r="H17" s="126"/>
      <c r="I17" s="60">
        <v>1187152</v>
      </c>
      <c r="J17" s="60">
        <v>405701</v>
      </c>
      <c r="K17" s="63">
        <v>57</v>
      </c>
      <c r="L17" s="60">
        <v>25080</v>
      </c>
      <c r="M17" s="60">
        <v>182736</v>
      </c>
      <c r="N17" s="123">
        <v>15966908</v>
      </c>
      <c r="O17" s="124"/>
      <c r="P17" s="66"/>
    </row>
    <row r="18" spans="1:16" x14ac:dyDescent="0.25">
      <c r="A18" s="59">
        <v>11</v>
      </c>
      <c r="B18" s="121" t="s">
        <v>131</v>
      </c>
      <c r="C18" s="122"/>
      <c r="D18" s="60">
        <v>36542293</v>
      </c>
      <c r="E18" s="60">
        <v>5678964</v>
      </c>
      <c r="F18" s="60">
        <v>2013873</v>
      </c>
      <c r="G18" s="123">
        <v>5040</v>
      </c>
      <c r="H18" s="124"/>
      <c r="I18" s="60">
        <v>1886109</v>
      </c>
      <c r="J18" s="60">
        <v>8720748</v>
      </c>
      <c r="K18" s="63">
        <v>181</v>
      </c>
      <c r="L18" s="60">
        <v>79640</v>
      </c>
      <c r="M18" s="60">
        <v>654335</v>
      </c>
      <c r="N18" s="123">
        <v>55581002</v>
      </c>
      <c r="O18" s="124"/>
      <c r="P18" s="66"/>
    </row>
    <row r="19" spans="1:16" x14ac:dyDescent="0.25">
      <c r="A19" s="59">
        <v>12</v>
      </c>
      <c r="B19" s="121" t="s">
        <v>132</v>
      </c>
      <c r="C19" s="122"/>
      <c r="D19" s="60">
        <v>58548430</v>
      </c>
      <c r="E19" s="61" t="s">
        <v>119</v>
      </c>
      <c r="F19" s="60">
        <v>2880093</v>
      </c>
      <c r="G19" s="123">
        <v>15132699</v>
      </c>
      <c r="H19" s="124"/>
      <c r="I19" s="60">
        <v>5175356</v>
      </c>
      <c r="J19" s="61" t="s">
        <v>119</v>
      </c>
      <c r="K19" s="63">
        <v>532</v>
      </c>
      <c r="L19" s="60">
        <v>234080</v>
      </c>
      <c r="M19" s="60">
        <v>151920</v>
      </c>
      <c r="N19" s="123">
        <v>82122578</v>
      </c>
      <c r="O19" s="124"/>
      <c r="P19" s="66"/>
    </row>
    <row r="20" spans="1:16" x14ac:dyDescent="0.25">
      <c r="A20" s="59">
        <v>13</v>
      </c>
      <c r="B20" s="121" t="s">
        <v>133</v>
      </c>
      <c r="C20" s="122"/>
      <c r="D20" s="60">
        <v>25257602</v>
      </c>
      <c r="E20" s="60">
        <v>34614</v>
      </c>
      <c r="F20" s="60">
        <v>1118733</v>
      </c>
      <c r="G20" s="125" t="s">
        <v>119</v>
      </c>
      <c r="H20" s="126"/>
      <c r="I20" s="60">
        <v>2033060</v>
      </c>
      <c r="J20" s="61" t="s">
        <v>119</v>
      </c>
      <c r="K20" s="63">
        <v>165</v>
      </c>
      <c r="L20" s="60">
        <v>72600</v>
      </c>
      <c r="M20" s="61" t="s">
        <v>119</v>
      </c>
      <c r="N20" s="123">
        <v>28516609</v>
      </c>
      <c r="O20" s="124"/>
      <c r="P20" s="66"/>
    </row>
    <row r="21" spans="1:16" x14ac:dyDescent="0.25">
      <c r="A21" s="59">
        <v>14</v>
      </c>
      <c r="B21" s="121" t="s">
        <v>134</v>
      </c>
      <c r="C21" s="122"/>
      <c r="D21" s="60">
        <v>21888524</v>
      </c>
      <c r="E21" s="60">
        <v>576315</v>
      </c>
      <c r="F21" s="60">
        <v>945278</v>
      </c>
      <c r="G21" s="123">
        <v>962666</v>
      </c>
      <c r="H21" s="124"/>
      <c r="I21" s="60">
        <v>1180972</v>
      </c>
      <c r="J21" s="60">
        <v>1026839</v>
      </c>
      <c r="K21" s="63">
        <v>89</v>
      </c>
      <c r="L21" s="60">
        <v>39160</v>
      </c>
      <c r="M21" s="60">
        <v>134543</v>
      </c>
      <c r="N21" s="123">
        <v>26754297</v>
      </c>
      <c r="O21" s="124"/>
      <c r="P21" s="66"/>
    </row>
    <row r="22" spans="1:16" x14ac:dyDescent="0.25">
      <c r="A22" s="59">
        <v>15</v>
      </c>
      <c r="B22" s="121" t="s">
        <v>135</v>
      </c>
      <c r="C22" s="122"/>
      <c r="D22" s="60">
        <v>15982772</v>
      </c>
      <c r="E22" s="60">
        <v>362880</v>
      </c>
      <c r="F22" s="60">
        <v>726509</v>
      </c>
      <c r="G22" s="125" t="s">
        <v>119</v>
      </c>
      <c r="H22" s="126"/>
      <c r="I22" s="60">
        <v>905343</v>
      </c>
      <c r="J22" s="60">
        <v>688473</v>
      </c>
      <c r="K22" s="63">
        <v>43</v>
      </c>
      <c r="L22" s="60">
        <v>18920</v>
      </c>
      <c r="M22" s="61" t="s">
        <v>119</v>
      </c>
      <c r="N22" s="123">
        <v>18684897</v>
      </c>
      <c r="O22" s="124"/>
      <c r="P22" s="66"/>
    </row>
    <row r="23" spans="1:16" x14ac:dyDescent="0.25">
      <c r="A23" s="59">
        <v>16</v>
      </c>
      <c r="B23" s="121" t="s">
        <v>136</v>
      </c>
      <c r="C23" s="122"/>
      <c r="D23" s="60">
        <v>31823011</v>
      </c>
      <c r="E23" s="60">
        <v>5253953</v>
      </c>
      <c r="F23" s="60">
        <v>1781553</v>
      </c>
      <c r="G23" s="123">
        <v>11150400</v>
      </c>
      <c r="H23" s="124"/>
      <c r="I23" s="60">
        <v>2816423</v>
      </c>
      <c r="J23" s="61" t="s">
        <v>119</v>
      </c>
      <c r="K23" s="63">
        <v>259</v>
      </c>
      <c r="L23" s="60">
        <v>113960</v>
      </c>
      <c r="M23" s="60">
        <v>79000</v>
      </c>
      <c r="N23" s="123">
        <v>53018300</v>
      </c>
      <c r="O23" s="124"/>
      <c r="P23" s="66"/>
    </row>
    <row r="24" spans="1:16" x14ac:dyDescent="0.25">
      <c r="A24" s="59">
        <v>17</v>
      </c>
      <c r="B24" s="121" t="s">
        <v>137</v>
      </c>
      <c r="C24" s="122"/>
      <c r="D24" s="60">
        <v>22660413</v>
      </c>
      <c r="E24" s="60">
        <v>3268279</v>
      </c>
      <c r="F24" s="60">
        <v>1069079</v>
      </c>
      <c r="G24" s="125" t="s">
        <v>119</v>
      </c>
      <c r="H24" s="126"/>
      <c r="I24" s="60">
        <v>1290385</v>
      </c>
      <c r="J24" s="61" t="s">
        <v>119</v>
      </c>
      <c r="K24" s="63">
        <v>124</v>
      </c>
      <c r="L24" s="60">
        <v>54560</v>
      </c>
      <c r="M24" s="61" t="s">
        <v>119</v>
      </c>
      <c r="N24" s="123">
        <v>28342716</v>
      </c>
      <c r="O24" s="124"/>
      <c r="P24" s="66"/>
    </row>
    <row r="25" spans="1:16" x14ac:dyDescent="0.25">
      <c r="A25" s="59">
        <v>18</v>
      </c>
      <c r="B25" s="121" t="s">
        <v>138</v>
      </c>
      <c r="C25" s="122"/>
      <c r="D25" s="60">
        <v>19885722</v>
      </c>
      <c r="E25" s="60">
        <v>510882</v>
      </c>
      <c r="F25" s="60">
        <v>969721</v>
      </c>
      <c r="G25" s="123">
        <v>28788</v>
      </c>
      <c r="H25" s="124"/>
      <c r="I25" s="60">
        <v>3307415</v>
      </c>
      <c r="J25" s="60">
        <v>1028487</v>
      </c>
      <c r="K25" s="63">
        <v>82</v>
      </c>
      <c r="L25" s="60">
        <v>36080</v>
      </c>
      <c r="M25" s="60">
        <v>236000</v>
      </c>
      <c r="N25" s="123">
        <v>26003095</v>
      </c>
      <c r="O25" s="124"/>
      <c r="P25" s="66"/>
    </row>
    <row r="26" spans="1:16" x14ac:dyDescent="0.25">
      <c r="A26" s="59">
        <v>19</v>
      </c>
      <c r="B26" s="121" t="s">
        <v>139</v>
      </c>
      <c r="C26" s="122"/>
      <c r="D26" s="60">
        <v>58861415</v>
      </c>
      <c r="E26" s="60">
        <v>1805641</v>
      </c>
      <c r="F26" s="60">
        <v>2929326</v>
      </c>
      <c r="G26" s="123">
        <v>192462</v>
      </c>
      <c r="H26" s="124"/>
      <c r="I26" s="60">
        <v>4242625</v>
      </c>
      <c r="J26" s="61" t="s">
        <v>119</v>
      </c>
      <c r="K26" s="63">
        <v>307</v>
      </c>
      <c r="L26" s="60">
        <v>135080</v>
      </c>
      <c r="M26" s="60">
        <v>524591</v>
      </c>
      <c r="N26" s="123">
        <v>68691140</v>
      </c>
      <c r="O26" s="124"/>
      <c r="P26" s="66"/>
    </row>
    <row r="27" spans="1:16" x14ac:dyDescent="0.25">
      <c r="A27" s="59">
        <v>20</v>
      </c>
      <c r="B27" s="121" t="s">
        <v>140</v>
      </c>
      <c r="C27" s="122"/>
      <c r="D27" s="60">
        <v>16326694</v>
      </c>
      <c r="E27" s="60">
        <v>584780</v>
      </c>
      <c r="F27" s="60">
        <v>811186</v>
      </c>
      <c r="G27" s="123">
        <v>585843</v>
      </c>
      <c r="H27" s="124"/>
      <c r="I27" s="60">
        <v>1296824</v>
      </c>
      <c r="J27" s="60">
        <v>254155</v>
      </c>
      <c r="K27" s="63">
        <v>135</v>
      </c>
      <c r="L27" s="60">
        <v>59400</v>
      </c>
      <c r="M27" s="60">
        <v>208695</v>
      </c>
      <c r="N27" s="123">
        <v>20127577</v>
      </c>
      <c r="O27" s="124"/>
      <c r="P27" s="66"/>
    </row>
    <row r="28" spans="1:16" x14ac:dyDescent="0.25">
      <c r="A28" s="59">
        <v>21</v>
      </c>
      <c r="B28" s="121" t="s">
        <v>141</v>
      </c>
      <c r="C28" s="122"/>
      <c r="D28" s="60">
        <v>16439372</v>
      </c>
      <c r="E28" s="60">
        <v>94674</v>
      </c>
      <c r="F28" s="60">
        <v>755720</v>
      </c>
      <c r="G28" s="123">
        <v>3162322</v>
      </c>
      <c r="H28" s="124"/>
      <c r="I28" s="60">
        <v>1266242</v>
      </c>
      <c r="J28" s="61" t="s">
        <v>119</v>
      </c>
      <c r="K28" s="63">
        <v>113</v>
      </c>
      <c r="L28" s="60">
        <v>49720</v>
      </c>
      <c r="M28" s="60">
        <v>510000</v>
      </c>
      <c r="N28" s="123">
        <v>22278050</v>
      </c>
      <c r="O28" s="124"/>
      <c r="P28" s="66"/>
    </row>
    <row r="29" spans="1:16" x14ac:dyDescent="0.25">
      <c r="A29" s="59">
        <v>22</v>
      </c>
      <c r="B29" s="121" t="s">
        <v>142</v>
      </c>
      <c r="C29" s="122"/>
      <c r="D29" s="60">
        <v>20045128</v>
      </c>
      <c r="E29" s="60">
        <v>405548</v>
      </c>
      <c r="F29" s="60">
        <v>906449</v>
      </c>
      <c r="G29" s="123">
        <v>1235852</v>
      </c>
      <c r="H29" s="124"/>
      <c r="I29" s="60">
        <v>1203036</v>
      </c>
      <c r="J29" s="60">
        <v>696090</v>
      </c>
      <c r="K29" s="63">
        <v>93</v>
      </c>
      <c r="L29" s="60">
        <v>40920</v>
      </c>
      <c r="M29" s="60">
        <v>88065</v>
      </c>
      <c r="N29" s="123">
        <v>24621088</v>
      </c>
      <c r="O29" s="124"/>
      <c r="P29" s="66"/>
    </row>
    <row r="30" spans="1:16" x14ac:dyDescent="0.25">
      <c r="A30" s="59">
        <v>23</v>
      </c>
      <c r="B30" s="121" t="s">
        <v>143</v>
      </c>
      <c r="C30" s="122"/>
      <c r="D30" s="60">
        <v>14205497</v>
      </c>
      <c r="E30" s="60">
        <v>1027407</v>
      </c>
      <c r="F30" s="60">
        <v>767620</v>
      </c>
      <c r="G30" s="125" t="s">
        <v>119</v>
      </c>
      <c r="H30" s="126"/>
      <c r="I30" s="60">
        <v>1006423</v>
      </c>
      <c r="J30" s="61" t="s">
        <v>119</v>
      </c>
      <c r="K30" s="63">
        <v>66</v>
      </c>
      <c r="L30" s="60">
        <v>29040</v>
      </c>
      <c r="M30" s="60">
        <v>344003</v>
      </c>
      <c r="N30" s="123">
        <v>17379990</v>
      </c>
      <c r="O30" s="124"/>
      <c r="P30" s="66"/>
    </row>
    <row r="31" spans="1:16" x14ac:dyDescent="0.25">
      <c r="A31" s="59">
        <v>24</v>
      </c>
      <c r="B31" s="121" t="s">
        <v>144</v>
      </c>
      <c r="C31" s="122"/>
      <c r="D31" s="60">
        <v>15819725</v>
      </c>
      <c r="E31" s="60">
        <v>1570580</v>
      </c>
      <c r="F31" s="60">
        <v>729932</v>
      </c>
      <c r="G31" s="123">
        <v>3402613</v>
      </c>
      <c r="H31" s="124"/>
      <c r="I31" s="60">
        <v>1337638</v>
      </c>
      <c r="J31" s="61" t="s">
        <v>119</v>
      </c>
      <c r="K31" s="63">
        <v>134</v>
      </c>
      <c r="L31" s="60">
        <v>58960</v>
      </c>
      <c r="M31" s="60">
        <v>425581</v>
      </c>
      <c r="N31" s="123">
        <v>23345029</v>
      </c>
      <c r="O31" s="124"/>
      <c r="P31" s="66"/>
    </row>
    <row r="32" spans="1:16" x14ac:dyDescent="0.25">
      <c r="A32" s="59">
        <v>25</v>
      </c>
      <c r="B32" s="121" t="s">
        <v>145</v>
      </c>
      <c r="C32" s="122"/>
      <c r="D32" s="60">
        <v>19837628</v>
      </c>
      <c r="E32" s="60">
        <v>15980854</v>
      </c>
      <c r="F32" s="60">
        <v>1979776</v>
      </c>
      <c r="G32" s="123">
        <v>11357178</v>
      </c>
      <c r="H32" s="124"/>
      <c r="I32" s="60">
        <v>2578458</v>
      </c>
      <c r="J32" s="61" t="s">
        <v>119</v>
      </c>
      <c r="K32" s="63">
        <v>158</v>
      </c>
      <c r="L32" s="60">
        <v>69520</v>
      </c>
      <c r="M32" s="61" t="s">
        <v>119</v>
      </c>
      <c r="N32" s="123">
        <v>51803414</v>
      </c>
      <c r="O32" s="124"/>
      <c r="P32" s="66"/>
    </row>
    <row r="33" spans="1:16" x14ac:dyDescent="0.25">
      <c r="A33" s="59">
        <v>26</v>
      </c>
      <c r="B33" s="121" t="s">
        <v>146</v>
      </c>
      <c r="C33" s="122"/>
      <c r="D33" s="60">
        <v>21923485</v>
      </c>
      <c r="E33" s="60">
        <v>3807273</v>
      </c>
      <c r="F33" s="60">
        <v>954714</v>
      </c>
      <c r="G33" s="125" t="s">
        <v>119</v>
      </c>
      <c r="H33" s="126"/>
      <c r="I33" s="60">
        <v>1490793</v>
      </c>
      <c r="J33" s="60">
        <v>10110462</v>
      </c>
      <c r="K33" s="63">
        <v>71</v>
      </c>
      <c r="L33" s="60">
        <v>31240</v>
      </c>
      <c r="M33" s="61" t="s">
        <v>119</v>
      </c>
      <c r="N33" s="123">
        <v>38317967</v>
      </c>
      <c r="O33" s="124"/>
      <c r="P33" s="66"/>
    </row>
    <row r="34" spans="1:16" x14ac:dyDescent="0.25">
      <c r="A34" s="59">
        <v>27</v>
      </c>
      <c r="B34" s="121" t="s">
        <v>147</v>
      </c>
      <c r="C34" s="122"/>
      <c r="D34" s="60">
        <v>15185948</v>
      </c>
      <c r="E34" s="60">
        <v>639956</v>
      </c>
      <c r="F34" s="60">
        <v>688895</v>
      </c>
      <c r="G34" s="125" t="s">
        <v>119</v>
      </c>
      <c r="H34" s="126"/>
      <c r="I34" s="60">
        <v>976034</v>
      </c>
      <c r="J34" s="60">
        <v>1638449</v>
      </c>
      <c r="K34" s="63">
        <v>54</v>
      </c>
      <c r="L34" s="60">
        <v>23760</v>
      </c>
      <c r="M34" s="60">
        <v>245000</v>
      </c>
      <c r="N34" s="123">
        <v>19398042</v>
      </c>
      <c r="O34" s="124"/>
      <c r="P34" s="66"/>
    </row>
    <row r="35" spans="1:16" x14ac:dyDescent="0.25">
      <c r="A35" s="59">
        <v>28</v>
      </c>
      <c r="B35" s="121" t="s">
        <v>148</v>
      </c>
      <c r="C35" s="122"/>
      <c r="D35" s="60">
        <v>7957570</v>
      </c>
      <c r="E35" s="60">
        <v>1782405</v>
      </c>
      <c r="F35" s="60">
        <v>448579</v>
      </c>
      <c r="G35" s="123">
        <v>148552</v>
      </c>
      <c r="H35" s="124"/>
      <c r="I35" s="60">
        <v>864139</v>
      </c>
      <c r="J35" s="61" t="s">
        <v>119</v>
      </c>
      <c r="K35" s="63">
        <v>25</v>
      </c>
      <c r="L35" s="60">
        <v>11000</v>
      </c>
      <c r="M35" s="61" t="s">
        <v>119</v>
      </c>
      <c r="N35" s="123">
        <v>11212245</v>
      </c>
      <c r="O35" s="124"/>
      <c r="P35" s="66"/>
    </row>
    <row r="36" spans="1:16" x14ac:dyDescent="0.25">
      <c r="A36" s="59">
        <v>29</v>
      </c>
      <c r="B36" s="121" t="s">
        <v>149</v>
      </c>
      <c r="C36" s="122"/>
      <c r="D36" s="60">
        <v>13761375</v>
      </c>
      <c r="E36" s="60">
        <v>154475</v>
      </c>
      <c r="F36" s="60">
        <v>571590</v>
      </c>
      <c r="G36" s="125" t="s">
        <v>119</v>
      </c>
      <c r="H36" s="126"/>
      <c r="I36" s="60">
        <v>1006808</v>
      </c>
      <c r="J36" s="60">
        <v>1836649</v>
      </c>
      <c r="K36" s="63">
        <v>39</v>
      </c>
      <c r="L36" s="60">
        <v>17160</v>
      </c>
      <c r="M36" s="60">
        <v>280500</v>
      </c>
      <c r="N36" s="123">
        <v>17628557</v>
      </c>
      <c r="O36" s="124"/>
      <c r="P36" s="66"/>
    </row>
    <row r="37" spans="1:16" x14ac:dyDescent="0.25">
      <c r="A37" s="67">
        <v>30.1</v>
      </c>
      <c r="B37" s="121" t="s">
        <v>150</v>
      </c>
      <c r="C37" s="122"/>
      <c r="D37" s="60">
        <v>2270116</v>
      </c>
      <c r="E37" s="61" t="s">
        <v>119</v>
      </c>
      <c r="F37" s="60">
        <v>99020</v>
      </c>
      <c r="G37" s="125" t="s">
        <v>119</v>
      </c>
      <c r="H37" s="126"/>
      <c r="I37" s="60">
        <v>697874</v>
      </c>
      <c r="J37" s="60">
        <v>797292</v>
      </c>
      <c r="K37" s="63">
        <v>11</v>
      </c>
      <c r="L37" s="60">
        <v>4840</v>
      </c>
      <c r="M37" s="61" t="s">
        <v>119</v>
      </c>
      <c r="N37" s="123">
        <v>3869142</v>
      </c>
      <c r="O37" s="124"/>
      <c r="P37" s="66"/>
    </row>
    <row r="38" spans="1:16" x14ac:dyDescent="0.25">
      <c r="A38" s="67">
        <v>30.2</v>
      </c>
      <c r="B38" s="121" t="s">
        <v>151</v>
      </c>
      <c r="C38" s="122"/>
      <c r="D38" s="60">
        <v>2894469</v>
      </c>
      <c r="E38" s="60">
        <v>599317</v>
      </c>
      <c r="F38" s="60">
        <v>167254</v>
      </c>
      <c r="G38" s="125" t="s">
        <v>119</v>
      </c>
      <c r="H38" s="126"/>
      <c r="I38" s="60">
        <v>669999</v>
      </c>
      <c r="J38" s="60">
        <v>82397</v>
      </c>
      <c r="K38" s="63">
        <v>11</v>
      </c>
      <c r="L38" s="60">
        <v>4840</v>
      </c>
      <c r="M38" s="61" t="s">
        <v>119</v>
      </c>
      <c r="N38" s="123">
        <v>4418276</v>
      </c>
      <c r="O38" s="124"/>
      <c r="P38" s="66"/>
    </row>
    <row r="39" spans="1:16" x14ac:dyDescent="0.25">
      <c r="A39" s="59">
        <v>31</v>
      </c>
      <c r="B39" s="121" t="s">
        <v>152</v>
      </c>
      <c r="C39" s="122"/>
      <c r="D39" s="60">
        <v>3363285</v>
      </c>
      <c r="E39" s="60">
        <v>6104</v>
      </c>
      <c r="F39" s="60">
        <v>147995</v>
      </c>
      <c r="G39" s="123">
        <v>94028</v>
      </c>
      <c r="H39" s="124"/>
      <c r="I39" s="60">
        <v>1519284</v>
      </c>
      <c r="J39" s="60">
        <v>9257</v>
      </c>
      <c r="K39" s="63">
        <v>15</v>
      </c>
      <c r="L39" s="60">
        <v>6600</v>
      </c>
      <c r="M39" s="61" t="s">
        <v>119</v>
      </c>
      <c r="N39" s="123">
        <v>5146553</v>
      </c>
      <c r="O39" s="124"/>
      <c r="P39" s="66"/>
    </row>
    <row r="40" spans="1:16" x14ac:dyDescent="0.25">
      <c r="A40" s="59">
        <v>32</v>
      </c>
      <c r="B40" s="121" t="s">
        <v>153</v>
      </c>
      <c r="C40" s="122"/>
      <c r="D40" s="60">
        <v>5523911</v>
      </c>
      <c r="E40" s="60">
        <v>231663</v>
      </c>
      <c r="F40" s="60">
        <v>232730</v>
      </c>
      <c r="G40" s="125" t="s">
        <v>119</v>
      </c>
      <c r="H40" s="126"/>
      <c r="I40" s="60">
        <v>754818</v>
      </c>
      <c r="J40" s="60">
        <v>727037</v>
      </c>
      <c r="K40" s="63">
        <v>15</v>
      </c>
      <c r="L40" s="60">
        <v>6600</v>
      </c>
      <c r="M40" s="61" t="s">
        <v>119</v>
      </c>
      <c r="N40" s="123">
        <v>7476759</v>
      </c>
      <c r="O40" s="124"/>
      <c r="P40" s="68"/>
    </row>
    <row r="41" spans="1:16" x14ac:dyDescent="0.25">
      <c r="A41" s="67">
        <v>33.1</v>
      </c>
      <c r="B41" s="121" t="s">
        <v>154</v>
      </c>
      <c r="C41" s="122"/>
      <c r="D41" s="60">
        <v>810418</v>
      </c>
      <c r="E41" s="61" t="s">
        <v>119</v>
      </c>
      <c r="F41" s="60">
        <v>35668</v>
      </c>
      <c r="G41" s="123">
        <v>2057</v>
      </c>
      <c r="H41" s="124"/>
      <c r="I41" s="60">
        <v>802717</v>
      </c>
      <c r="J41" s="60">
        <v>46684</v>
      </c>
      <c r="K41" s="63">
        <v>5</v>
      </c>
      <c r="L41" s="60">
        <v>2200</v>
      </c>
      <c r="M41" s="61" t="s">
        <v>119</v>
      </c>
      <c r="N41" s="123">
        <v>1699744</v>
      </c>
      <c r="O41" s="124"/>
      <c r="P41" s="68"/>
    </row>
    <row r="42" spans="1:16" x14ac:dyDescent="0.25">
      <c r="A42" s="67">
        <v>33.200000000000003</v>
      </c>
      <c r="B42" s="121" t="s">
        <v>155</v>
      </c>
      <c r="C42" s="122"/>
      <c r="D42" s="60">
        <v>746926</v>
      </c>
      <c r="E42" s="61" t="s">
        <v>119</v>
      </c>
      <c r="F42" s="60">
        <v>35548</v>
      </c>
      <c r="G42" s="125" t="s">
        <v>119</v>
      </c>
      <c r="H42" s="126"/>
      <c r="I42" s="60">
        <v>750910</v>
      </c>
      <c r="J42" s="60">
        <v>25210</v>
      </c>
      <c r="K42" s="63">
        <v>4</v>
      </c>
      <c r="L42" s="60">
        <v>1760</v>
      </c>
      <c r="M42" s="61" t="s">
        <v>119</v>
      </c>
      <c r="N42" s="123">
        <v>1560354</v>
      </c>
      <c r="O42" s="124"/>
      <c r="P42" s="68"/>
    </row>
    <row r="43" spans="1:16" x14ac:dyDescent="0.25">
      <c r="A43" s="67">
        <v>34.1</v>
      </c>
      <c r="B43" s="121" t="s">
        <v>156</v>
      </c>
      <c r="C43" s="122"/>
      <c r="D43" s="60">
        <v>3919630</v>
      </c>
      <c r="E43" s="60">
        <v>18450</v>
      </c>
      <c r="F43" s="60">
        <v>168271</v>
      </c>
      <c r="G43" s="123">
        <v>1964</v>
      </c>
      <c r="H43" s="124"/>
      <c r="I43" s="60">
        <v>720881</v>
      </c>
      <c r="J43" s="60">
        <v>1403176</v>
      </c>
      <c r="K43" s="63">
        <v>19</v>
      </c>
      <c r="L43" s="60">
        <v>8360</v>
      </c>
      <c r="M43" s="61" t="s">
        <v>119</v>
      </c>
      <c r="N43" s="123">
        <v>6240732</v>
      </c>
      <c r="O43" s="124"/>
      <c r="P43" s="68"/>
    </row>
    <row r="44" spans="1:16" x14ac:dyDescent="0.25">
      <c r="A44" s="67">
        <v>34.200000000000003</v>
      </c>
      <c r="B44" s="121" t="s">
        <v>157</v>
      </c>
      <c r="C44" s="122"/>
      <c r="D44" s="60">
        <v>528687</v>
      </c>
      <c r="E44" s="61" t="s">
        <v>119</v>
      </c>
      <c r="F44" s="60">
        <v>23703</v>
      </c>
      <c r="G44" s="125" t="s">
        <v>119</v>
      </c>
      <c r="H44" s="126"/>
      <c r="I44" s="60">
        <v>552932</v>
      </c>
      <c r="J44" s="61" t="s">
        <v>119</v>
      </c>
      <c r="K44" s="63">
        <v>7</v>
      </c>
      <c r="L44" s="60">
        <v>3080</v>
      </c>
      <c r="M44" s="61" t="s">
        <v>119</v>
      </c>
      <c r="N44" s="123">
        <v>1108402</v>
      </c>
      <c r="O44" s="124"/>
      <c r="P44" s="68"/>
    </row>
    <row r="45" spans="1:16" x14ac:dyDescent="0.25">
      <c r="A45" s="59">
        <v>35</v>
      </c>
      <c r="B45" s="121" t="s">
        <v>158</v>
      </c>
      <c r="C45" s="122"/>
      <c r="D45" s="60">
        <v>5502988</v>
      </c>
      <c r="E45" s="60">
        <v>30849</v>
      </c>
      <c r="F45" s="60">
        <v>224103</v>
      </c>
      <c r="G45" s="125" t="s">
        <v>119</v>
      </c>
      <c r="H45" s="126"/>
      <c r="I45" s="60">
        <v>1061888</v>
      </c>
      <c r="J45" s="61" t="s">
        <v>119</v>
      </c>
      <c r="K45" s="63">
        <v>12</v>
      </c>
      <c r="L45" s="60">
        <v>5280</v>
      </c>
      <c r="M45" s="61" t="s">
        <v>119</v>
      </c>
      <c r="N45" s="123">
        <v>6825108</v>
      </c>
      <c r="O45" s="124"/>
      <c r="P45" s="68"/>
    </row>
    <row r="46" spans="1:16" x14ac:dyDescent="0.25">
      <c r="A46" s="59">
        <v>36</v>
      </c>
      <c r="B46" s="121" t="s">
        <v>159</v>
      </c>
      <c r="C46" s="122"/>
      <c r="D46" s="60">
        <v>5321997</v>
      </c>
      <c r="E46" s="60">
        <v>84059</v>
      </c>
      <c r="F46" s="60">
        <v>246151</v>
      </c>
      <c r="G46" s="125" t="s">
        <v>119</v>
      </c>
      <c r="H46" s="126"/>
      <c r="I46" s="60">
        <v>1853352</v>
      </c>
      <c r="J46" s="60">
        <v>14295</v>
      </c>
      <c r="K46" s="63">
        <v>16</v>
      </c>
      <c r="L46" s="60">
        <v>7040</v>
      </c>
      <c r="M46" s="61" t="s">
        <v>119</v>
      </c>
      <c r="N46" s="123">
        <v>7526894</v>
      </c>
      <c r="O46" s="124"/>
      <c r="P46" s="68"/>
    </row>
    <row r="47" spans="1:16" x14ac:dyDescent="0.25">
      <c r="A47" s="59">
        <v>37</v>
      </c>
      <c r="B47" s="121" t="s">
        <v>160</v>
      </c>
      <c r="C47" s="122"/>
      <c r="D47" s="60">
        <v>8269053</v>
      </c>
      <c r="E47" s="61" t="s">
        <v>119</v>
      </c>
      <c r="F47" s="60">
        <v>340372</v>
      </c>
      <c r="G47" s="123">
        <v>181356</v>
      </c>
      <c r="H47" s="124"/>
      <c r="I47" s="60">
        <v>881022</v>
      </c>
      <c r="J47" s="60">
        <v>1229501</v>
      </c>
      <c r="K47" s="63">
        <v>44</v>
      </c>
      <c r="L47" s="60">
        <v>19360</v>
      </c>
      <c r="M47" s="61" t="s">
        <v>119</v>
      </c>
      <c r="N47" s="123">
        <v>10920664</v>
      </c>
      <c r="O47" s="124"/>
      <c r="P47" s="68"/>
    </row>
    <row r="48" spans="1:16" x14ac:dyDescent="0.25">
      <c r="A48" s="59">
        <v>38</v>
      </c>
      <c r="B48" s="121" t="s">
        <v>161</v>
      </c>
      <c r="C48" s="122"/>
      <c r="D48" s="60">
        <v>14479632</v>
      </c>
      <c r="E48" s="60">
        <v>1038905</v>
      </c>
      <c r="F48" s="60">
        <v>702888</v>
      </c>
      <c r="G48" s="125" t="s">
        <v>119</v>
      </c>
      <c r="H48" s="126"/>
      <c r="I48" s="60">
        <v>969981</v>
      </c>
      <c r="J48" s="60">
        <v>3789149</v>
      </c>
      <c r="K48" s="63">
        <v>53</v>
      </c>
      <c r="L48" s="60">
        <v>23320</v>
      </c>
      <c r="M48" s="60">
        <v>8200</v>
      </c>
      <c r="N48" s="123">
        <v>21012075</v>
      </c>
      <c r="O48" s="124"/>
      <c r="P48" s="68"/>
    </row>
    <row r="49" spans="1:16" x14ac:dyDescent="0.25">
      <c r="A49" s="59">
        <v>39</v>
      </c>
      <c r="B49" s="121" t="s">
        <v>162</v>
      </c>
      <c r="C49" s="122"/>
      <c r="D49" s="60">
        <v>7222845</v>
      </c>
      <c r="E49" s="61" t="s">
        <v>119</v>
      </c>
      <c r="F49" s="60">
        <v>264655</v>
      </c>
      <c r="G49" s="125" t="s">
        <v>119</v>
      </c>
      <c r="H49" s="126"/>
      <c r="I49" s="60">
        <v>922946</v>
      </c>
      <c r="J49" s="61" t="s">
        <v>119</v>
      </c>
      <c r="K49" s="63">
        <v>25</v>
      </c>
      <c r="L49" s="60">
        <v>11000</v>
      </c>
      <c r="M49" s="60">
        <v>182736</v>
      </c>
      <c r="N49" s="123">
        <v>8604182</v>
      </c>
      <c r="O49" s="124"/>
      <c r="P49" s="68"/>
    </row>
    <row r="50" spans="1:16" x14ac:dyDescent="0.25">
      <c r="A50" s="59">
        <v>40</v>
      </c>
      <c r="B50" s="121" t="s">
        <v>163</v>
      </c>
      <c r="C50" s="122"/>
      <c r="D50" s="60">
        <v>30134922</v>
      </c>
      <c r="E50" s="61" t="s">
        <v>119</v>
      </c>
      <c r="F50" s="60">
        <v>1588750</v>
      </c>
      <c r="G50" s="123">
        <v>16425618</v>
      </c>
      <c r="H50" s="124"/>
      <c r="I50" s="60">
        <v>3633737</v>
      </c>
      <c r="J50" s="61" t="s">
        <v>119</v>
      </c>
      <c r="K50" s="63">
        <v>199</v>
      </c>
      <c r="L50" s="60">
        <v>87560</v>
      </c>
      <c r="M50" s="60">
        <v>153900</v>
      </c>
      <c r="N50" s="123">
        <v>52024487</v>
      </c>
      <c r="O50" s="124"/>
      <c r="P50" s="68"/>
    </row>
    <row r="51" spans="1:16" x14ac:dyDescent="0.25">
      <c r="A51" s="59">
        <v>41</v>
      </c>
      <c r="B51" s="127" t="s">
        <v>164</v>
      </c>
      <c r="C51" s="128"/>
      <c r="D51" s="60">
        <v>11224256</v>
      </c>
      <c r="E51" s="60">
        <v>409896</v>
      </c>
      <c r="F51" s="60">
        <v>495426</v>
      </c>
      <c r="G51" s="123">
        <v>668314</v>
      </c>
      <c r="H51" s="124"/>
      <c r="I51" s="60">
        <v>976451</v>
      </c>
      <c r="J51" s="61" t="s">
        <v>119</v>
      </c>
      <c r="K51" s="63">
        <v>37</v>
      </c>
      <c r="L51" s="60">
        <v>16280</v>
      </c>
      <c r="M51" s="61" t="s">
        <v>119</v>
      </c>
      <c r="N51" s="123">
        <v>13790623</v>
      </c>
      <c r="O51" s="124"/>
      <c r="P51" s="68"/>
    </row>
    <row r="52" spans="1:16" x14ac:dyDescent="0.25">
      <c r="A52" s="59">
        <v>42</v>
      </c>
      <c r="B52" s="121" t="s">
        <v>165</v>
      </c>
      <c r="C52" s="122"/>
      <c r="D52" s="60">
        <v>15863436</v>
      </c>
      <c r="E52" s="60">
        <v>979558</v>
      </c>
      <c r="F52" s="60">
        <v>786986</v>
      </c>
      <c r="G52" s="123">
        <v>2807169</v>
      </c>
      <c r="H52" s="124"/>
      <c r="I52" s="60">
        <v>1028680</v>
      </c>
      <c r="J52" s="61" t="s">
        <v>119</v>
      </c>
      <c r="K52" s="63">
        <v>98</v>
      </c>
      <c r="L52" s="60">
        <v>43120</v>
      </c>
      <c r="M52" s="61" t="s">
        <v>119</v>
      </c>
      <c r="N52" s="123">
        <v>21508949</v>
      </c>
      <c r="O52" s="124"/>
      <c r="P52" s="68"/>
    </row>
    <row r="53" spans="1:16" x14ac:dyDescent="0.25">
      <c r="A53" s="59">
        <v>43</v>
      </c>
      <c r="B53" s="121" t="s">
        <v>166</v>
      </c>
      <c r="C53" s="122"/>
      <c r="D53" s="60">
        <v>18876779</v>
      </c>
      <c r="E53" s="60">
        <v>862821</v>
      </c>
      <c r="F53" s="60">
        <v>923003</v>
      </c>
      <c r="G53" s="123">
        <v>24279</v>
      </c>
      <c r="H53" s="124"/>
      <c r="I53" s="60">
        <v>1877383</v>
      </c>
      <c r="J53" s="60">
        <v>665514</v>
      </c>
      <c r="K53" s="63">
        <v>135</v>
      </c>
      <c r="L53" s="60">
        <v>59400</v>
      </c>
      <c r="M53" s="60">
        <v>201730</v>
      </c>
      <c r="N53" s="123">
        <v>23490909</v>
      </c>
      <c r="O53" s="124"/>
      <c r="P53" s="68"/>
    </row>
    <row r="54" spans="1:16" x14ac:dyDescent="0.25">
      <c r="A54" s="59">
        <v>44</v>
      </c>
      <c r="B54" s="121" t="s">
        <v>167</v>
      </c>
      <c r="C54" s="122"/>
      <c r="D54" s="60">
        <v>12219638</v>
      </c>
      <c r="E54" s="60">
        <v>1825846</v>
      </c>
      <c r="F54" s="60">
        <v>590915</v>
      </c>
      <c r="G54" s="125" t="s">
        <v>119</v>
      </c>
      <c r="H54" s="126"/>
      <c r="I54" s="60">
        <v>983267</v>
      </c>
      <c r="J54" s="61" t="s">
        <v>119</v>
      </c>
      <c r="K54" s="63">
        <v>55</v>
      </c>
      <c r="L54" s="60">
        <v>24200</v>
      </c>
      <c r="M54" s="61" t="s">
        <v>119</v>
      </c>
      <c r="N54" s="123">
        <v>15643866</v>
      </c>
      <c r="O54" s="124"/>
      <c r="P54" s="68"/>
    </row>
    <row r="55" spans="1:16" x14ac:dyDescent="0.25">
      <c r="A55" s="59">
        <v>45</v>
      </c>
      <c r="B55" s="121" t="s">
        <v>168</v>
      </c>
      <c r="C55" s="122"/>
      <c r="D55" s="60">
        <v>8637179</v>
      </c>
      <c r="E55" s="61" t="s">
        <v>119</v>
      </c>
      <c r="F55" s="60">
        <v>380387</v>
      </c>
      <c r="G55" s="123">
        <v>306544</v>
      </c>
      <c r="H55" s="124"/>
      <c r="I55" s="60">
        <v>1508297</v>
      </c>
      <c r="J55" s="61" t="s">
        <v>119</v>
      </c>
      <c r="K55" s="63">
        <v>51</v>
      </c>
      <c r="L55" s="60">
        <v>22440</v>
      </c>
      <c r="M55" s="61" t="s">
        <v>119</v>
      </c>
      <c r="N55" s="123">
        <v>10854847</v>
      </c>
      <c r="O55" s="124"/>
      <c r="P55" s="68"/>
    </row>
    <row r="56" spans="1:16" x14ac:dyDescent="0.25">
      <c r="A56" s="59">
        <v>46</v>
      </c>
      <c r="B56" s="121" t="s">
        <v>169</v>
      </c>
      <c r="C56" s="122"/>
      <c r="D56" s="60">
        <v>8713062</v>
      </c>
      <c r="E56" s="60">
        <v>236880</v>
      </c>
      <c r="F56" s="60">
        <v>423926</v>
      </c>
      <c r="G56" s="123">
        <v>16219</v>
      </c>
      <c r="H56" s="124"/>
      <c r="I56" s="60">
        <v>1278352</v>
      </c>
      <c r="J56" s="61" t="s">
        <v>119</v>
      </c>
      <c r="K56" s="63">
        <v>63</v>
      </c>
      <c r="L56" s="60">
        <v>27720</v>
      </c>
      <c r="M56" s="60">
        <v>121080</v>
      </c>
      <c r="N56" s="123">
        <v>10817239</v>
      </c>
      <c r="O56" s="124"/>
      <c r="P56" s="68"/>
    </row>
    <row r="57" spans="1:16" x14ac:dyDescent="0.25">
      <c r="A57" s="59">
        <v>47</v>
      </c>
      <c r="B57" s="121" t="s">
        <v>170</v>
      </c>
      <c r="C57" s="122"/>
      <c r="D57" s="60">
        <v>9603721</v>
      </c>
      <c r="E57" s="61" t="s">
        <v>119</v>
      </c>
      <c r="F57" s="60">
        <v>427160</v>
      </c>
      <c r="G57" s="123">
        <v>18247</v>
      </c>
      <c r="H57" s="124"/>
      <c r="I57" s="60">
        <v>1897927</v>
      </c>
      <c r="J57" s="61" t="s">
        <v>119</v>
      </c>
      <c r="K57" s="63">
        <v>61</v>
      </c>
      <c r="L57" s="60">
        <v>26840</v>
      </c>
      <c r="M57" s="60">
        <v>196000</v>
      </c>
      <c r="N57" s="123">
        <v>12169895</v>
      </c>
      <c r="O57" s="124"/>
      <c r="P57" s="68"/>
    </row>
    <row r="58" spans="1:16" x14ac:dyDescent="0.25">
      <c r="A58" s="59">
        <v>48</v>
      </c>
      <c r="B58" s="121" t="s">
        <v>171</v>
      </c>
      <c r="C58" s="122"/>
      <c r="D58" s="60">
        <v>3956148</v>
      </c>
      <c r="E58" s="60">
        <v>126294</v>
      </c>
      <c r="F58" s="60">
        <v>187450</v>
      </c>
      <c r="G58" s="123">
        <v>50560</v>
      </c>
      <c r="H58" s="124"/>
      <c r="I58" s="60">
        <v>2263288</v>
      </c>
      <c r="J58" s="60">
        <v>141385</v>
      </c>
      <c r="K58" s="63">
        <v>20</v>
      </c>
      <c r="L58" s="60">
        <v>8800</v>
      </c>
      <c r="M58" s="61" t="s">
        <v>119</v>
      </c>
      <c r="N58" s="123">
        <v>6733925</v>
      </c>
      <c r="O58" s="124"/>
      <c r="P58" s="68"/>
    </row>
    <row r="59" spans="1:16" x14ac:dyDescent="0.25">
      <c r="A59" s="59">
        <v>49</v>
      </c>
      <c r="B59" s="121" t="s">
        <v>172</v>
      </c>
      <c r="C59" s="122"/>
      <c r="D59" s="60">
        <v>7601086</v>
      </c>
      <c r="E59" s="60">
        <v>302626</v>
      </c>
      <c r="F59" s="60">
        <v>334660</v>
      </c>
      <c r="G59" s="123">
        <v>708451</v>
      </c>
      <c r="H59" s="124"/>
      <c r="I59" s="60">
        <v>935964</v>
      </c>
      <c r="J59" s="61" t="s">
        <v>119</v>
      </c>
      <c r="K59" s="63">
        <v>60</v>
      </c>
      <c r="L59" s="60">
        <v>26400</v>
      </c>
      <c r="M59" s="60">
        <v>189800</v>
      </c>
      <c r="N59" s="123">
        <v>10098987</v>
      </c>
      <c r="O59" s="124"/>
      <c r="P59" s="68"/>
    </row>
    <row r="60" spans="1:16" x14ac:dyDescent="0.25">
      <c r="A60" s="59">
        <v>50</v>
      </c>
      <c r="B60" s="121" t="s">
        <v>173</v>
      </c>
      <c r="C60" s="122"/>
      <c r="D60" s="60">
        <v>10939969</v>
      </c>
      <c r="E60" s="60">
        <v>77514</v>
      </c>
      <c r="F60" s="60">
        <v>476796</v>
      </c>
      <c r="G60" s="123">
        <v>628183</v>
      </c>
      <c r="H60" s="124"/>
      <c r="I60" s="60">
        <v>842714</v>
      </c>
      <c r="J60" s="61" t="s">
        <v>119</v>
      </c>
      <c r="K60" s="63">
        <v>55</v>
      </c>
      <c r="L60" s="60">
        <v>24200</v>
      </c>
      <c r="M60" s="60">
        <v>58710</v>
      </c>
      <c r="N60" s="123">
        <v>13048086</v>
      </c>
      <c r="O60" s="124"/>
      <c r="P60" s="68"/>
    </row>
    <row r="61" spans="1:16" x14ac:dyDescent="0.25">
      <c r="A61" s="59">
        <v>51</v>
      </c>
      <c r="B61" s="121" t="s">
        <v>174</v>
      </c>
      <c r="C61" s="122"/>
      <c r="D61" s="60">
        <v>7220956</v>
      </c>
      <c r="E61" s="60">
        <v>318673</v>
      </c>
      <c r="F61" s="60">
        <v>361929</v>
      </c>
      <c r="G61" s="123">
        <v>30238</v>
      </c>
      <c r="H61" s="124"/>
      <c r="I61" s="60">
        <v>1272364</v>
      </c>
      <c r="J61" s="61" t="s">
        <v>119</v>
      </c>
      <c r="K61" s="63">
        <v>31</v>
      </c>
      <c r="L61" s="60">
        <v>13640</v>
      </c>
      <c r="M61" s="61" t="s">
        <v>119</v>
      </c>
      <c r="N61" s="123">
        <v>9217800</v>
      </c>
      <c r="O61" s="124"/>
      <c r="P61" s="68"/>
    </row>
    <row r="62" spans="1:16" x14ac:dyDescent="0.25">
      <c r="A62" s="59">
        <v>52</v>
      </c>
      <c r="B62" s="121" t="s">
        <v>175</v>
      </c>
      <c r="C62" s="122"/>
      <c r="D62" s="60">
        <v>13116427</v>
      </c>
      <c r="E62" s="60">
        <v>2266480</v>
      </c>
      <c r="F62" s="60">
        <v>575788</v>
      </c>
      <c r="G62" s="125" t="s">
        <v>119</v>
      </c>
      <c r="H62" s="126"/>
      <c r="I62" s="60">
        <v>1100145</v>
      </c>
      <c r="J62" s="60">
        <v>4942025</v>
      </c>
      <c r="K62" s="63">
        <v>36</v>
      </c>
      <c r="L62" s="60">
        <v>15840</v>
      </c>
      <c r="M62" s="61" t="s">
        <v>119</v>
      </c>
      <c r="N62" s="123">
        <v>22016705</v>
      </c>
      <c r="O62" s="124"/>
      <c r="P62" s="68"/>
    </row>
    <row r="63" spans="1:16" x14ac:dyDescent="0.25">
      <c r="A63" s="59">
        <v>53</v>
      </c>
      <c r="B63" s="121" t="s">
        <v>176</v>
      </c>
      <c r="C63" s="122"/>
      <c r="D63" s="60">
        <v>13705367</v>
      </c>
      <c r="E63" s="60">
        <v>4733447</v>
      </c>
      <c r="F63" s="60">
        <v>917073</v>
      </c>
      <c r="G63" s="123">
        <v>10437130</v>
      </c>
      <c r="H63" s="124"/>
      <c r="I63" s="60">
        <v>1435655</v>
      </c>
      <c r="J63" s="61" t="s">
        <v>119</v>
      </c>
      <c r="K63" s="63">
        <v>103</v>
      </c>
      <c r="L63" s="60">
        <v>45320</v>
      </c>
      <c r="M63" s="61" t="s">
        <v>119</v>
      </c>
      <c r="N63" s="123">
        <v>31273992</v>
      </c>
      <c r="O63" s="124"/>
      <c r="P63" s="68"/>
    </row>
    <row r="64" spans="1:16" x14ac:dyDescent="0.25">
      <c r="A64" s="59">
        <v>54</v>
      </c>
      <c r="B64" s="121" t="s">
        <v>177</v>
      </c>
      <c r="C64" s="122"/>
      <c r="D64" s="60">
        <v>4977735</v>
      </c>
      <c r="E64" s="60">
        <v>853423</v>
      </c>
      <c r="F64" s="60">
        <v>263538</v>
      </c>
      <c r="G64" s="123">
        <v>259074</v>
      </c>
      <c r="H64" s="124"/>
      <c r="I64" s="60">
        <v>745484</v>
      </c>
      <c r="J64" s="61" t="s">
        <v>119</v>
      </c>
      <c r="K64" s="63">
        <v>20</v>
      </c>
      <c r="L64" s="60">
        <v>8800</v>
      </c>
      <c r="M64" s="61" t="s">
        <v>119</v>
      </c>
      <c r="N64" s="123">
        <v>7108054</v>
      </c>
      <c r="O64" s="124"/>
      <c r="P64" s="68"/>
    </row>
    <row r="65" spans="1:16" x14ac:dyDescent="0.25">
      <c r="A65" s="59">
        <v>55</v>
      </c>
      <c r="B65" s="121" t="s">
        <v>178</v>
      </c>
      <c r="C65" s="122"/>
      <c r="D65" s="60">
        <v>11820262</v>
      </c>
      <c r="E65" s="60">
        <v>245129</v>
      </c>
      <c r="F65" s="60">
        <v>494544</v>
      </c>
      <c r="G65" s="125" t="s">
        <v>119</v>
      </c>
      <c r="H65" s="126"/>
      <c r="I65" s="60">
        <v>2313582</v>
      </c>
      <c r="J65" s="61" t="s">
        <v>119</v>
      </c>
      <c r="K65" s="63">
        <v>35</v>
      </c>
      <c r="L65" s="60">
        <v>15400</v>
      </c>
      <c r="M65" s="60">
        <v>104000</v>
      </c>
      <c r="N65" s="123">
        <v>14992917</v>
      </c>
      <c r="O65" s="124"/>
      <c r="P65" s="68"/>
    </row>
    <row r="66" spans="1:16" x14ac:dyDescent="0.25">
      <c r="A66" s="59">
        <v>56</v>
      </c>
      <c r="B66" s="121" t="s">
        <v>179</v>
      </c>
      <c r="C66" s="122"/>
      <c r="D66" s="60">
        <v>2197257</v>
      </c>
      <c r="E66" s="60">
        <v>81296</v>
      </c>
      <c r="F66" s="60">
        <v>103073</v>
      </c>
      <c r="G66" s="125" t="s">
        <v>119</v>
      </c>
      <c r="H66" s="126"/>
      <c r="I66" s="60">
        <v>1107091</v>
      </c>
      <c r="J66" s="61" t="s">
        <v>119</v>
      </c>
      <c r="K66" s="63">
        <v>9</v>
      </c>
      <c r="L66" s="60">
        <v>3960</v>
      </c>
      <c r="M66" s="61" t="s">
        <v>119</v>
      </c>
      <c r="N66" s="123">
        <v>3492677</v>
      </c>
      <c r="O66" s="124"/>
      <c r="P66" s="68"/>
    </row>
    <row r="67" spans="1:16" x14ac:dyDescent="0.25">
      <c r="A67" s="59">
        <v>57</v>
      </c>
      <c r="B67" s="121" t="s">
        <v>180</v>
      </c>
      <c r="C67" s="122"/>
      <c r="D67" s="60">
        <v>2653202</v>
      </c>
      <c r="E67" s="60">
        <v>262358</v>
      </c>
      <c r="F67" s="60">
        <v>119616</v>
      </c>
      <c r="G67" s="123">
        <v>41693</v>
      </c>
      <c r="H67" s="124"/>
      <c r="I67" s="60">
        <v>812229</v>
      </c>
      <c r="J67" s="61" t="s">
        <v>119</v>
      </c>
      <c r="K67" s="63">
        <v>15</v>
      </c>
      <c r="L67" s="60">
        <v>6600</v>
      </c>
      <c r="M67" s="61" t="s">
        <v>119</v>
      </c>
      <c r="N67" s="123">
        <v>3895698</v>
      </c>
      <c r="O67" s="124"/>
      <c r="P67" s="68"/>
    </row>
    <row r="68" spans="1:16" x14ac:dyDescent="0.25">
      <c r="A68" s="59">
        <v>58</v>
      </c>
      <c r="B68" s="121" t="s">
        <v>181</v>
      </c>
      <c r="C68" s="122"/>
      <c r="D68" s="60">
        <v>22127179</v>
      </c>
      <c r="E68" s="60">
        <v>2181200</v>
      </c>
      <c r="F68" s="60">
        <v>1136952</v>
      </c>
      <c r="G68" s="123">
        <v>1286278</v>
      </c>
      <c r="H68" s="124"/>
      <c r="I68" s="60">
        <v>768100</v>
      </c>
      <c r="J68" s="61" t="s">
        <v>119</v>
      </c>
      <c r="K68" s="63">
        <v>49</v>
      </c>
      <c r="L68" s="60">
        <v>21560</v>
      </c>
      <c r="M68" s="61" t="s">
        <v>119</v>
      </c>
      <c r="N68" s="123">
        <v>27521269</v>
      </c>
      <c r="O68" s="124"/>
      <c r="P68" s="68"/>
    </row>
    <row r="69" spans="1:16" x14ac:dyDescent="0.25">
      <c r="A69" s="59">
        <v>59</v>
      </c>
      <c r="B69" s="121" t="s">
        <v>182</v>
      </c>
      <c r="C69" s="122"/>
      <c r="D69" s="60">
        <v>11679835</v>
      </c>
      <c r="E69" s="60">
        <v>2497629</v>
      </c>
      <c r="F69" s="60">
        <v>648206</v>
      </c>
      <c r="G69" s="123">
        <v>4066273</v>
      </c>
      <c r="H69" s="124"/>
      <c r="I69" s="60">
        <v>894100</v>
      </c>
      <c r="J69" s="61" t="s">
        <v>119</v>
      </c>
      <c r="K69" s="63">
        <v>42</v>
      </c>
      <c r="L69" s="60">
        <v>18480</v>
      </c>
      <c r="M69" s="61" t="s">
        <v>119</v>
      </c>
      <c r="N69" s="123">
        <v>19804523</v>
      </c>
      <c r="O69" s="124"/>
      <c r="P69" s="68"/>
    </row>
    <row r="70" spans="1:16" x14ac:dyDescent="0.25">
      <c r="A70" s="67">
        <v>60.1</v>
      </c>
      <c r="B70" s="121" t="s">
        <v>183</v>
      </c>
      <c r="C70" s="122"/>
      <c r="D70" s="60">
        <v>6797618</v>
      </c>
      <c r="E70" s="61" t="s">
        <v>119</v>
      </c>
      <c r="F70" s="60">
        <v>279617</v>
      </c>
      <c r="G70" s="123">
        <v>211099</v>
      </c>
      <c r="H70" s="124"/>
      <c r="I70" s="60">
        <v>1819002</v>
      </c>
      <c r="J70" s="61" t="s">
        <v>119</v>
      </c>
      <c r="K70" s="63">
        <v>24</v>
      </c>
      <c r="L70" s="60">
        <v>10560</v>
      </c>
      <c r="M70" s="61" t="s">
        <v>119</v>
      </c>
      <c r="N70" s="123">
        <v>9117896</v>
      </c>
      <c r="O70" s="124"/>
      <c r="P70" s="68"/>
    </row>
    <row r="71" spans="1:16" x14ac:dyDescent="0.25">
      <c r="A71" s="67">
        <v>60.2</v>
      </c>
      <c r="B71" s="121" t="s">
        <v>184</v>
      </c>
      <c r="C71" s="122"/>
      <c r="D71" s="60">
        <v>2969543</v>
      </c>
      <c r="E71" s="60">
        <v>224711</v>
      </c>
      <c r="F71" s="60">
        <v>150098</v>
      </c>
      <c r="G71" s="123">
        <v>27828</v>
      </c>
      <c r="H71" s="124"/>
      <c r="I71" s="60">
        <v>651275</v>
      </c>
      <c r="J71" s="60">
        <v>173427</v>
      </c>
      <c r="K71" s="63">
        <v>11</v>
      </c>
      <c r="L71" s="60">
        <v>4840</v>
      </c>
      <c r="M71" s="61" t="s">
        <v>119</v>
      </c>
      <c r="N71" s="123">
        <v>4201722</v>
      </c>
      <c r="O71" s="124"/>
      <c r="P71" s="68"/>
    </row>
    <row r="72" spans="1:16" x14ac:dyDescent="0.25">
      <c r="A72" s="59">
        <v>61</v>
      </c>
      <c r="B72" s="121" t="s">
        <v>185</v>
      </c>
      <c r="C72" s="122"/>
      <c r="D72" s="60">
        <v>5205078</v>
      </c>
      <c r="E72" s="60">
        <v>133335</v>
      </c>
      <c r="F72" s="60">
        <v>217940</v>
      </c>
      <c r="G72" s="123">
        <v>112278</v>
      </c>
      <c r="H72" s="124"/>
      <c r="I72" s="60">
        <v>767651</v>
      </c>
      <c r="J72" s="60">
        <v>1258146</v>
      </c>
      <c r="K72" s="63">
        <v>24</v>
      </c>
      <c r="L72" s="60">
        <v>10560</v>
      </c>
      <c r="M72" s="61" t="s">
        <v>119</v>
      </c>
      <c r="N72" s="123">
        <v>7704988</v>
      </c>
      <c r="O72" s="124"/>
      <c r="P72" s="68"/>
    </row>
    <row r="73" spans="1:16" x14ac:dyDescent="0.25">
      <c r="A73" s="59">
        <v>62</v>
      </c>
      <c r="B73" s="121" t="s">
        <v>186</v>
      </c>
      <c r="C73" s="122"/>
      <c r="D73" s="60">
        <v>836194</v>
      </c>
      <c r="E73" s="61" t="s">
        <v>119</v>
      </c>
      <c r="F73" s="60">
        <v>35009</v>
      </c>
      <c r="G73" s="125" t="s">
        <v>119</v>
      </c>
      <c r="H73" s="126"/>
      <c r="I73" s="60">
        <v>505209</v>
      </c>
      <c r="J73" s="61" t="s">
        <v>119</v>
      </c>
      <c r="K73" s="63">
        <v>6</v>
      </c>
      <c r="L73" s="60">
        <v>2640</v>
      </c>
      <c r="M73" s="61" t="s">
        <v>119</v>
      </c>
      <c r="N73" s="123">
        <v>1379052</v>
      </c>
      <c r="O73" s="124"/>
      <c r="P73" s="68"/>
    </row>
    <row r="74" spans="1:16" x14ac:dyDescent="0.25">
      <c r="A74" s="59">
        <v>63</v>
      </c>
      <c r="B74" s="121" t="s">
        <v>187</v>
      </c>
      <c r="C74" s="122"/>
      <c r="D74" s="60">
        <v>9953596</v>
      </c>
      <c r="E74" s="60">
        <v>418312</v>
      </c>
      <c r="F74" s="60">
        <v>435147</v>
      </c>
      <c r="G74" s="123">
        <v>26059</v>
      </c>
      <c r="H74" s="124"/>
      <c r="I74" s="60">
        <v>727166</v>
      </c>
      <c r="J74" s="60">
        <v>188114</v>
      </c>
      <c r="K74" s="63">
        <v>27</v>
      </c>
      <c r="L74" s="60">
        <v>11880</v>
      </c>
      <c r="M74" s="61" t="s">
        <v>119</v>
      </c>
      <c r="N74" s="123">
        <v>11760274</v>
      </c>
      <c r="O74" s="124"/>
      <c r="P74" s="68"/>
    </row>
    <row r="75" spans="1:16" x14ac:dyDescent="0.25">
      <c r="A75" s="59">
        <v>64</v>
      </c>
      <c r="B75" s="121" t="s">
        <v>188</v>
      </c>
      <c r="C75" s="122"/>
      <c r="D75" s="60">
        <v>28691012</v>
      </c>
      <c r="E75" s="60">
        <v>2866774</v>
      </c>
      <c r="F75" s="60">
        <v>1493646</v>
      </c>
      <c r="G75" s="123">
        <v>1781746</v>
      </c>
      <c r="H75" s="124"/>
      <c r="I75" s="60">
        <v>858997</v>
      </c>
      <c r="J75" s="61" t="s">
        <v>119</v>
      </c>
      <c r="K75" s="63">
        <v>54</v>
      </c>
      <c r="L75" s="60">
        <v>23760</v>
      </c>
      <c r="M75" s="61" t="s">
        <v>119</v>
      </c>
      <c r="N75" s="123">
        <v>35715935</v>
      </c>
      <c r="O75" s="124"/>
      <c r="P75" s="66"/>
    </row>
    <row r="76" spans="1:16" x14ac:dyDescent="0.25">
      <c r="A76" s="59">
        <v>65</v>
      </c>
      <c r="B76" s="121" t="s">
        <v>189</v>
      </c>
      <c r="C76" s="122"/>
      <c r="D76" s="60">
        <v>8399606</v>
      </c>
      <c r="E76" s="60">
        <v>3039096</v>
      </c>
      <c r="F76" s="60">
        <v>557654</v>
      </c>
      <c r="G76" s="125" t="s">
        <v>119</v>
      </c>
      <c r="H76" s="126"/>
      <c r="I76" s="60">
        <v>1009403</v>
      </c>
      <c r="J76" s="60">
        <v>321849</v>
      </c>
      <c r="K76" s="63">
        <v>31</v>
      </c>
      <c r="L76" s="60">
        <v>13640</v>
      </c>
      <c r="M76" s="61" t="s">
        <v>119</v>
      </c>
      <c r="N76" s="123">
        <v>13341248</v>
      </c>
      <c r="O76" s="124"/>
      <c r="P76" s="66"/>
    </row>
    <row r="77" spans="1:16" x14ac:dyDescent="0.25">
      <c r="A77" s="59">
        <v>66</v>
      </c>
      <c r="B77" s="121" t="s">
        <v>190</v>
      </c>
      <c r="C77" s="122"/>
      <c r="D77" s="60">
        <v>17412089</v>
      </c>
      <c r="E77" s="60">
        <v>3456326</v>
      </c>
      <c r="F77" s="60">
        <v>913668</v>
      </c>
      <c r="G77" s="123">
        <v>721548</v>
      </c>
      <c r="H77" s="124"/>
      <c r="I77" s="60">
        <v>1045913</v>
      </c>
      <c r="J77" s="61" t="s">
        <v>119</v>
      </c>
      <c r="K77" s="63">
        <v>64</v>
      </c>
      <c r="L77" s="60">
        <v>28160</v>
      </c>
      <c r="M77" s="60">
        <v>722043</v>
      </c>
      <c r="N77" s="123">
        <v>24299747</v>
      </c>
      <c r="O77" s="124"/>
      <c r="P77" s="66"/>
    </row>
  </sheetData>
  <mergeCells count="226">
    <mergeCell ref="B6:C6"/>
    <mergeCell ref="G6:H6"/>
    <mergeCell ref="N6:O6"/>
    <mergeCell ref="B7:C7"/>
    <mergeCell ref="G7:H7"/>
    <mergeCell ref="N7:O7"/>
    <mergeCell ref="A2:P2"/>
    <mergeCell ref="A3:A5"/>
    <mergeCell ref="B3:C5"/>
    <mergeCell ref="D3:J3"/>
    <mergeCell ref="K3:L3"/>
    <mergeCell ref="M3:M4"/>
    <mergeCell ref="N3:O4"/>
    <mergeCell ref="G4:H4"/>
    <mergeCell ref="G5:H5"/>
    <mergeCell ref="N5:O5"/>
    <mergeCell ref="B10:C10"/>
    <mergeCell ref="G10:H10"/>
    <mergeCell ref="N10:O10"/>
    <mergeCell ref="B11:C11"/>
    <mergeCell ref="G11:H11"/>
    <mergeCell ref="N11:O11"/>
    <mergeCell ref="B8:C8"/>
    <mergeCell ref="G8:H8"/>
    <mergeCell ref="N8:O8"/>
    <mergeCell ref="B9:C9"/>
    <mergeCell ref="G9:H9"/>
    <mergeCell ref="N9:O9"/>
    <mergeCell ref="B14:C14"/>
    <mergeCell ref="G14:H14"/>
    <mergeCell ref="N14:O14"/>
    <mergeCell ref="B15:C15"/>
    <mergeCell ref="G15:H15"/>
    <mergeCell ref="N15:O15"/>
    <mergeCell ref="B12:C12"/>
    <mergeCell ref="G12:H12"/>
    <mergeCell ref="N12:O12"/>
    <mergeCell ref="B13:C13"/>
    <mergeCell ref="G13:H13"/>
    <mergeCell ref="N13:O13"/>
    <mergeCell ref="B18:C18"/>
    <mergeCell ref="G18:H18"/>
    <mergeCell ref="N18:O18"/>
    <mergeCell ref="B19:C19"/>
    <mergeCell ref="G19:H19"/>
    <mergeCell ref="N19:O19"/>
    <mergeCell ref="B16:C16"/>
    <mergeCell ref="G16:H16"/>
    <mergeCell ref="N16:O16"/>
    <mergeCell ref="B17:C17"/>
    <mergeCell ref="G17:H17"/>
    <mergeCell ref="N17:O17"/>
    <mergeCell ref="B22:C22"/>
    <mergeCell ref="G22:H22"/>
    <mergeCell ref="N22:O22"/>
    <mergeCell ref="B23:C23"/>
    <mergeCell ref="G23:H23"/>
    <mergeCell ref="N23:O23"/>
    <mergeCell ref="B20:C20"/>
    <mergeCell ref="G20:H20"/>
    <mergeCell ref="N20:O20"/>
    <mergeCell ref="B21:C21"/>
    <mergeCell ref="G21:H21"/>
    <mergeCell ref="N21:O21"/>
    <mergeCell ref="B26:C26"/>
    <mergeCell ref="G26:H26"/>
    <mergeCell ref="N26:O26"/>
    <mergeCell ref="B27:C27"/>
    <mergeCell ref="G27:H27"/>
    <mergeCell ref="N27:O27"/>
    <mergeCell ref="B24:C24"/>
    <mergeCell ref="G24:H24"/>
    <mergeCell ref="N24:O24"/>
    <mergeCell ref="B25:C25"/>
    <mergeCell ref="G25:H25"/>
    <mergeCell ref="N25:O25"/>
    <mergeCell ref="B30:C30"/>
    <mergeCell ref="G30:H30"/>
    <mergeCell ref="N30:O30"/>
    <mergeCell ref="B31:C31"/>
    <mergeCell ref="G31:H31"/>
    <mergeCell ref="N31:O31"/>
    <mergeCell ref="B28:C28"/>
    <mergeCell ref="G28:H28"/>
    <mergeCell ref="N28:O28"/>
    <mergeCell ref="B29:C29"/>
    <mergeCell ref="G29:H29"/>
    <mergeCell ref="N29:O29"/>
    <mergeCell ref="B34:C34"/>
    <mergeCell ref="G34:H34"/>
    <mergeCell ref="N34:O34"/>
    <mergeCell ref="B35:C35"/>
    <mergeCell ref="G35:H35"/>
    <mergeCell ref="N35:O35"/>
    <mergeCell ref="B32:C32"/>
    <mergeCell ref="G32:H32"/>
    <mergeCell ref="N32:O32"/>
    <mergeCell ref="B33:C33"/>
    <mergeCell ref="G33:H33"/>
    <mergeCell ref="N33:O33"/>
    <mergeCell ref="B38:C38"/>
    <mergeCell ref="G38:H38"/>
    <mergeCell ref="N38:O38"/>
    <mergeCell ref="B39:C39"/>
    <mergeCell ref="G39:H39"/>
    <mergeCell ref="N39:O39"/>
    <mergeCell ref="B36:C36"/>
    <mergeCell ref="G36:H36"/>
    <mergeCell ref="N36:O36"/>
    <mergeCell ref="B37:C37"/>
    <mergeCell ref="G37:H37"/>
    <mergeCell ref="N37:O37"/>
    <mergeCell ref="B42:C42"/>
    <mergeCell ref="G42:H42"/>
    <mergeCell ref="N42:O42"/>
    <mergeCell ref="B43:C43"/>
    <mergeCell ref="G43:H43"/>
    <mergeCell ref="N43:O43"/>
    <mergeCell ref="B40:C40"/>
    <mergeCell ref="G40:H40"/>
    <mergeCell ref="N40:O40"/>
    <mergeCell ref="B41:C41"/>
    <mergeCell ref="G41:H41"/>
    <mergeCell ref="N41:O41"/>
    <mergeCell ref="B46:C46"/>
    <mergeCell ref="G46:H46"/>
    <mergeCell ref="N46:O46"/>
    <mergeCell ref="B47:C47"/>
    <mergeCell ref="G47:H47"/>
    <mergeCell ref="N47:O47"/>
    <mergeCell ref="B44:C44"/>
    <mergeCell ref="G44:H44"/>
    <mergeCell ref="N44:O44"/>
    <mergeCell ref="B45:C45"/>
    <mergeCell ref="G45:H45"/>
    <mergeCell ref="N45:O45"/>
    <mergeCell ref="B50:C50"/>
    <mergeCell ref="G50:H50"/>
    <mergeCell ref="N50:O50"/>
    <mergeCell ref="B51:C51"/>
    <mergeCell ref="G51:H51"/>
    <mergeCell ref="N51:O51"/>
    <mergeCell ref="B48:C48"/>
    <mergeCell ref="G48:H48"/>
    <mergeCell ref="N48:O48"/>
    <mergeCell ref="B49:C49"/>
    <mergeCell ref="G49:H49"/>
    <mergeCell ref="N49:O49"/>
    <mergeCell ref="B54:C54"/>
    <mergeCell ref="G54:H54"/>
    <mergeCell ref="N54:O54"/>
    <mergeCell ref="B55:C55"/>
    <mergeCell ref="G55:H55"/>
    <mergeCell ref="N55:O55"/>
    <mergeCell ref="B52:C52"/>
    <mergeCell ref="G52:H52"/>
    <mergeCell ref="N52:O52"/>
    <mergeCell ref="B53:C53"/>
    <mergeCell ref="G53:H53"/>
    <mergeCell ref="N53:O53"/>
    <mergeCell ref="B58:C58"/>
    <mergeCell ref="G58:H58"/>
    <mergeCell ref="N58:O58"/>
    <mergeCell ref="B59:C59"/>
    <mergeCell ref="G59:H59"/>
    <mergeCell ref="N59:O59"/>
    <mergeCell ref="B56:C56"/>
    <mergeCell ref="G56:H56"/>
    <mergeCell ref="N56:O56"/>
    <mergeCell ref="B57:C57"/>
    <mergeCell ref="G57:H57"/>
    <mergeCell ref="N57:O57"/>
    <mergeCell ref="B62:C62"/>
    <mergeCell ref="G62:H62"/>
    <mergeCell ref="N62:O62"/>
    <mergeCell ref="B63:C63"/>
    <mergeCell ref="G63:H63"/>
    <mergeCell ref="N63:O63"/>
    <mergeCell ref="B60:C60"/>
    <mergeCell ref="G60:H60"/>
    <mergeCell ref="N60:O60"/>
    <mergeCell ref="B61:C61"/>
    <mergeCell ref="G61:H61"/>
    <mergeCell ref="N61:O61"/>
    <mergeCell ref="B66:C66"/>
    <mergeCell ref="G66:H66"/>
    <mergeCell ref="N66:O66"/>
    <mergeCell ref="B67:C67"/>
    <mergeCell ref="G67:H67"/>
    <mergeCell ref="N67:O67"/>
    <mergeCell ref="B64:C64"/>
    <mergeCell ref="G64:H64"/>
    <mergeCell ref="N64:O64"/>
    <mergeCell ref="B65:C65"/>
    <mergeCell ref="G65:H65"/>
    <mergeCell ref="N65:O65"/>
    <mergeCell ref="B70:C70"/>
    <mergeCell ref="G70:H70"/>
    <mergeCell ref="N70:O70"/>
    <mergeCell ref="B71:C71"/>
    <mergeCell ref="G71:H71"/>
    <mergeCell ref="N71:O71"/>
    <mergeCell ref="B68:C68"/>
    <mergeCell ref="G68:H68"/>
    <mergeCell ref="N68:O68"/>
    <mergeCell ref="B69:C69"/>
    <mergeCell ref="G69:H69"/>
    <mergeCell ref="N69:O69"/>
    <mergeCell ref="B74:C74"/>
    <mergeCell ref="G74:H74"/>
    <mergeCell ref="N74:O74"/>
    <mergeCell ref="B72:C72"/>
    <mergeCell ref="G72:H72"/>
    <mergeCell ref="N72:O72"/>
    <mergeCell ref="B73:C73"/>
    <mergeCell ref="G73:H73"/>
    <mergeCell ref="N73:O73"/>
    <mergeCell ref="B77:C77"/>
    <mergeCell ref="G77:H77"/>
    <mergeCell ref="N77:O77"/>
    <mergeCell ref="B75:C75"/>
    <mergeCell ref="G75:H75"/>
    <mergeCell ref="N75:O75"/>
    <mergeCell ref="B76:C76"/>
    <mergeCell ref="G76:H76"/>
    <mergeCell ref="N76:O76"/>
  </mergeCells>
  <hyperlinks>
    <hyperlink ref="I4" location="'Table 1'!N16" display="bookmark0" xr:uid="{D33C5B32-6761-48B5-9153-55EF1D7C9D3C}"/>
    <hyperlink ref="J4" location="'Table 1'!N16" display="bookmark0" xr:uid="{74A091FB-4EC0-4343-8E4A-BF1FEE7D841F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D90F0-4DB8-4645-97F0-B0AF1492463C}">
  <dimension ref="A1:Y77"/>
  <sheetViews>
    <sheetView workbookViewId="0">
      <selection activeCell="A6" sqref="A6"/>
    </sheetView>
  </sheetViews>
  <sheetFormatPr defaultRowHeight="15" x14ac:dyDescent="0.25"/>
  <cols>
    <col min="1" max="1" width="8.85546875" customWidth="1"/>
    <col min="2" max="2" width="9.140625" hidden="1" customWidth="1"/>
    <col min="9" max="9" width="13.7109375" customWidth="1"/>
    <col min="10" max="10" width="10.85546875" customWidth="1"/>
    <col min="12" max="12" width="5" customWidth="1"/>
    <col min="13" max="13" width="12.42578125" customWidth="1"/>
    <col min="14" max="14" width="3.7109375" hidden="1" customWidth="1"/>
    <col min="16" max="16" width="13" customWidth="1"/>
    <col min="17" max="17" width="0.140625" customWidth="1"/>
    <col min="18" max="18" width="13.140625" customWidth="1"/>
    <col min="20" max="20" width="5.7109375" customWidth="1"/>
  </cols>
  <sheetData>
    <row r="1" spans="1:25" ht="24" customHeight="1" x14ac:dyDescent="0.25">
      <c r="A1" s="4" t="s">
        <v>67</v>
      </c>
    </row>
    <row r="2" spans="1:25" ht="1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25" ht="15" customHeight="1" x14ac:dyDescent="0.25">
      <c r="A3" s="27" t="s">
        <v>1</v>
      </c>
      <c r="B3" s="28"/>
      <c r="C3" s="27" t="s">
        <v>2</v>
      </c>
      <c r="D3" s="33"/>
      <c r="E3" s="33"/>
      <c r="F3" s="33"/>
      <c r="G3" s="33"/>
      <c r="H3" s="28"/>
      <c r="I3" s="36" t="s">
        <v>3</v>
      </c>
      <c r="J3" s="37"/>
      <c r="K3" s="37"/>
      <c r="L3" s="37"/>
      <c r="M3" s="37"/>
      <c r="N3" s="37"/>
      <c r="O3" s="37"/>
      <c r="P3" s="37"/>
      <c r="Q3" s="37"/>
      <c r="R3" s="38"/>
      <c r="S3" s="156" t="s">
        <v>4</v>
      </c>
      <c r="T3" s="39"/>
      <c r="U3" s="154" t="s">
        <v>208</v>
      </c>
      <c r="V3" s="158" t="s">
        <v>5</v>
      </c>
      <c r="W3" s="41"/>
      <c r="X3" s="25"/>
      <c r="Y3" s="25"/>
    </row>
    <row r="4" spans="1:25" ht="63.75" customHeight="1" x14ac:dyDescent="0.25">
      <c r="A4" s="29"/>
      <c r="B4" s="30"/>
      <c r="C4" s="29"/>
      <c r="D4" s="34"/>
      <c r="E4" s="34"/>
      <c r="F4" s="34"/>
      <c r="G4" s="34"/>
      <c r="H4" s="30"/>
      <c r="I4" s="43" t="s">
        <v>6</v>
      </c>
      <c r="J4" s="46" t="s">
        <v>7</v>
      </c>
      <c r="K4" s="43" t="s">
        <v>8</v>
      </c>
      <c r="L4" s="45"/>
      <c r="M4" s="43" t="s">
        <v>9</v>
      </c>
      <c r="N4" s="45"/>
      <c r="O4" s="43" t="s">
        <v>10</v>
      </c>
      <c r="P4" s="93" t="s">
        <v>204</v>
      </c>
      <c r="Q4" s="45"/>
      <c r="R4" s="1" t="s">
        <v>11</v>
      </c>
      <c r="S4" s="157"/>
      <c r="T4" s="40"/>
      <c r="U4" s="155"/>
      <c r="V4" s="159"/>
      <c r="W4" s="42"/>
      <c r="X4" s="47"/>
      <c r="Y4" s="47"/>
    </row>
    <row r="5" spans="1:25" ht="15" customHeight="1" x14ac:dyDescent="0.25">
      <c r="A5" s="31"/>
      <c r="B5" s="32"/>
      <c r="C5" s="31"/>
      <c r="D5" s="35"/>
      <c r="E5" s="35"/>
      <c r="F5" s="35"/>
      <c r="G5" s="35"/>
      <c r="H5" s="32"/>
      <c r="I5" s="43" t="s">
        <v>12</v>
      </c>
      <c r="J5" s="43" t="s">
        <v>13</v>
      </c>
      <c r="K5" s="43" t="s">
        <v>14</v>
      </c>
      <c r="L5" s="45"/>
      <c r="M5" s="43" t="s">
        <v>15</v>
      </c>
      <c r="N5" s="45"/>
      <c r="O5" s="43" t="s">
        <v>16</v>
      </c>
      <c r="P5" s="44"/>
      <c r="Q5" s="45"/>
      <c r="R5" s="1" t="s">
        <v>17</v>
      </c>
      <c r="S5" s="43" t="s">
        <v>18</v>
      </c>
      <c r="T5" s="45"/>
      <c r="U5" s="112" t="s">
        <v>209</v>
      </c>
      <c r="V5" s="43" t="s">
        <v>19</v>
      </c>
      <c r="W5" s="45"/>
      <c r="X5" s="48"/>
      <c r="Y5" s="48"/>
    </row>
    <row r="6" spans="1:25" ht="15" customHeight="1" x14ac:dyDescent="0.25">
      <c r="A6" s="15">
        <v>1</v>
      </c>
      <c r="B6" s="16"/>
      <c r="C6" s="104" t="s">
        <v>205</v>
      </c>
      <c r="D6" s="96"/>
      <c r="E6" s="96"/>
      <c r="F6" s="96"/>
      <c r="G6" s="96"/>
      <c r="H6" s="97"/>
      <c r="I6" s="19">
        <v>8249523</v>
      </c>
      <c r="J6" s="17" t="s">
        <v>20</v>
      </c>
      <c r="K6" s="19">
        <v>326778</v>
      </c>
      <c r="L6" s="20"/>
      <c r="M6" s="17" t="s">
        <v>20</v>
      </c>
      <c r="N6" s="18"/>
      <c r="O6" s="17" t="s">
        <v>20</v>
      </c>
      <c r="P6" s="94">
        <f>IFERROR((M6+O6),0)</f>
        <v>0</v>
      </c>
      <c r="Q6" s="18"/>
      <c r="R6" s="3">
        <v>1639954</v>
      </c>
      <c r="S6" s="19">
        <v>10120</v>
      </c>
      <c r="T6" s="20"/>
      <c r="U6" s="2" t="s">
        <v>20</v>
      </c>
      <c r="V6" s="19">
        <v>10226375</v>
      </c>
      <c r="W6" s="20"/>
      <c r="X6" s="25"/>
      <c r="Y6" s="25"/>
    </row>
    <row r="7" spans="1:25" ht="15" customHeight="1" x14ac:dyDescent="0.25">
      <c r="A7" s="15">
        <v>2</v>
      </c>
      <c r="B7" s="16"/>
      <c r="C7" s="95" t="s">
        <v>21</v>
      </c>
      <c r="D7" s="96"/>
      <c r="E7" s="96"/>
      <c r="F7" s="96"/>
      <c r="G7" s="96"/>
      <c r="H7" s="97"/>
      <c r="I7" s="19">
        <v>9164265</v>
      </c>
      <c r="J7" s="17" t="s">
        <v>20</v>
      </c>
      <c r="K7" s="19">
        <v>364935</v>
      </c>
      <c r="L7" s="20"/>
      <c r="M7" s="19">
        <v>344195</v>
      </c>
      <c r="N7" s="20"/>
      <c r="O7" s="17" t="s">
        <v>20</v>
      </c>
      <c r="P7" s="94">
        <f>IFERROR((M7+O7),0)</f>
        <v>0</v>
      </c>
      <c r="Q7" s="18"/>
      <c r="R7" s="3">
        <v>1756416</v>
      </c>
      <c r="S7" s="19">
        <v>13640</v>
      </c>
      <c r="T7" s="20"/>
      <c r="U7" s="2" t="s">
        <v>20</v>
      </c>
      <c r="V7" s="19">
        <v>11643451</v>
      </c>
      <c r="W7" s="20"/>
      <c r="X7" s="25"/>
      <c r="Y7" s="25"/>
    </row>
    <row r="8" spans="1:25" ht="15" customHeight="1" x14ac:dyDescent="0.25">
      <c r="A8" s="15">
        <v>3</v>
      </c>
      <c r="B8" s="16"/>
      <c r="C8" s="95" t="s">
        <v>22</v>
      </c>
      <c r="D8" s="96"/>
      <c r="E8" s="96"/>
      <c r="F8" s="96"/>
      <c r="G8" s="96"/>
      <c r="H8" s="97"/>
      <c r="I8" s="19">
        <v>13736757</v>
      </c>
      <c r="J8" s="19">
        <v>434235</v>
      </c>
      <c r="K8" s="19">
        <v>534479</v>
      </c>
      <c r="L8" s="20"/>
      <c r="M8" s="19">
        <v>142162</v>
      </c>
      <c r="N8" s="20"/>
      <c r="O8" s="19">
        <v>174930</v>
      </c>
      <c r="P8" s="94">
        <f>IFERROR((M8+O8),0)</f>
        <v>317092</v>
      </c>
      <c r="Q8" s="20"/>
      <c r="R8" s="3">
        <v>2065226</v>
      </c>
      <c r="S8" s="19">
        <v>16280</v>
      </c>
      <c r="T8" s="20"/>
      <c r="U8" s="2" t="s">
        <v>20</v>
      </c>
      <c r="V8" s="19">
        <v>17104069</v>
      </c>
      <c r="W8" s="20"/>
      <c r="X8" s="25"/>
      <c r="Y8" s="25"/>
    </row>
    <row r="9" spans="1:25" ht="15" customHeight="1" x14ac:dyDescent="0.25">
      <c r="A9" s="15">
        <v>4</v>
      </c>
      <c r="B9" s="16"/>
      <c r="C9" s="95" t="s">
        <v>23</v>
      </c>
      <c r="D9" s="96"/>
      <c r="E9" s="96"/>
      <c r="F9" s="96"/>
      <c r="G9" s="96"/>
      <c r="H9" s="97"/>
      <c r="I9" s="19">
        <v>10901549</v>
      </c>
      <c r="J9" s="19">
        <v>2087765</v>
      </c>
      <c r="K9" s="19">
        <v>581904</v>
      </c>
      <c r="L9" s="20"/>
      <c r="M9" s="19">
        <v>45646</v>
      </c>
      <c r="N9" s="20"/>
      <c r="O9" s="19">
        <v>3080</v>
      </c>
      <c r="P9" s="94">
        <f t="shared" ref="P9:P72" si="0">IFERROR((M9+O9),0)</f>
        <v>48726</v>
      </c>
      <c r="Q9" s="20"/>
      <c r="R9" s="3">
        <v>1544866</v>
      </c>
      <c r="S9" s="19">
        <v>13640</v>
      </c>
      <c r="T9" s="20"/>
      <c r="U9" s="2" t="s">
        <v>20</v>
      </c>
      <c r="V9" s="19">
        <v>15178450</v>
      </c>
      <c r="W9" s="20"/>
      <c r="X9" s="25"/>
      <c r="Y9" s="25"/>
    </row>
    <row r="10" spans="1:25" ht="15" customHeight="1" x14ac:dyDescent="0.25">
      <c r="A10" s="21">
        <v>5.0999999999999996</v>
      </c>
      <c r="B10" s="22"/>
      <c r="C10" s="95" t="s">
        <v>24</v>
      </c>
      <c r="D10" s="96"/>
      <c r="E10" s="96"/>
      <c r="F10" s="96"/>
      <c r="G10" s="96"/>
      <c r="H10" s="97"/>
      <c r="I10" s="19">
        <v>3529962</v>
      </c>
      <c r="J10" s="17" t="s">
        <v>20</v>
      </c>
      <c r="K10" s="19">
        <v>143109</v>
      </c>
      <c r="L10" s="20"/>
      <c r="M10" s="17" t="s">
        <v>20</v>
      </c>
      <c r="N10" s="18"/>
      <c r="O10" s="17" t="s">
        <v>20</v>
      </c>
      <c r="P10" s="94">
        <f t="shared" si="0"/>
        <v>0</v>
      </c>
      <c r="Q10" s="18"/>
      <c r="R10" s="3">
        <v>2233012</v>
      </c>
      <c r="S10" s="19">
        <v>7040</v>
      </c>
      <c r="T10" s="20"/>
      <c r="U10" s="2" t="s">
        <v>20</v>
      </c>
      <c r="V10" s="19">
        <v>5913123</v>
      </c>
      <c r="W10" s="20"/>
      <c r="X10" s="25"/>
      <c r="Y10" s="25"/>
    </row>
    <row r="11" spans="1:25" ht="15" customHeight="1" x14ac:dyDescent="0.25">
      <c r="A11" s="21">
        <v>5.2</v>
      </c>
      <c r="B11" s="22"/>
      <c r="C11" s="95" t="s">
        <v>25</v>
      </c>
      <c r="D11" s="96"/>
      <c r="E11" s="96"/>
      <c r="F11" s="96"/>
      <c r="G11" s="96"/>
      <c r="H11" s="97"/>
      <c r="I11" s="19">
        <v>2361266</v>
      </c>
      <c r="J11" s="17" t="s">
        <v>20</v>
      </c>
      <c r="K11" s="19">
        <v>72735</v>
      </c>
      <c r="L11" s="20"/>
      <c r="M11" s="19">
        <v>89555</v>
      </c>
      <c r="N11" s="20"/>
      <c r="O11" s="19">
        <v>22627</v>
      </c>
      <c r="P11" s="94">
        <f t="shared" si="0"/>
        <v>112182</v>
      </c>
      <c r="Q11" s="20"/>
      <c r="R11" s="3">
        <v>1164367</v>
      </c>
      <c r="S11" s="19">
        <v>3960</v>
      </c>
      <c r="T11" s="20"/>
      <c r="U11" s="2" t="s">
        <v>20</v>
      </c>
      <c r="V11" s="19">
        <v>3714510</v>
      </c>
      <c r="W11" s="20"/>
      <c r="X11" s="25"/>
      <c r="Y11" s="25"/>
    </row>
    <row r="12" spans="1:25" ht="15" customHeight="1" x14ac:dyDescent="0.25">
      <c r="A12" s="21">
        <v>6.1</v>
      </c>
      <c r="B12" s="22"/>
      <c r="C12" s="95" t="s">
        <v>26</v>
      </c>
      <c r="D12" s="96"/>
      <c r="E12" s="96"/>
      <c r="F12" s="96"/>
      <c r="G12" s="96"/>
      <c r="H12" s="97"/>
      <c r="I12" s="19">
        <v>6302991</v>
      </c>
      <c r="J12" s="19">
        <v>195057</v>
      </c>
      <c r="K12" s="19">
        <v>235872</v>
      </c>
      <c r="L12" s="20"/>
      <c r="M12" s="19">
        <v>145549</v>
      </c>
      <c r="N12" s="20"/>
      <c r="O12" s="17" t="s">
        <v>20</v>
      </c>
      <c r="P12" s="94">
        <f t="shared" si="0"/>
        <v>0</v>
      </c>
      <c r="Q12" s="18"/>
      <c r="R12" s="3">
        <v>1223928</v>
      </c>
      <c r="S12" s="19">
        <v>11000</v>
      </c>
      <c r="T12" s="20"/>
      <c r="U12" s="2" t="s">
        <v>20</v>
      </c>
      <c r="V12" s="19">
        <v>8114397</v>
      </c>
      <c r="W12" s="20"/>
      <c r="X12" s="25"/>
      <c r="Y12" s="25"/>
    </row>
    <row r="13" spans="1:25" ht="15" customHeight="1" x14ac:dyDescent="0.25">
      <c r="A13" s="21">
        <v>6.2</v>
      </c>
      <c r="B13" s="22"/>
      <c r="C13" s="95" t="s">
        <v>27</v>
      </c>
      <c r="D13" s="96"/>
      <c r="E13" s="96"/>
      <c r="F13" s="96"/>
      <c r="G13" s="96"/>
      <c r="H13" s="97"/>
      <c r="I13" s="19">
        <v>1161487</v>
      </c>
      <c r="J13" s="17" t="s">
        <v>20</v>
      </c>
      <c r="K13" s="19">
        <v>48307</v>
      </c>
      <c r="L13" s="20"/>
      <c r="M13" s="17" t="s">
        <v>20</v>
      </c>
      <c r="N13" s="18"/>
      <c r="O13" s="17" t="s">
        <v>20</v>
      </c>
      <c r="P13" s="94">
        <f t="shared" si="0"/>
        <v>0</v>
      </c>
      <c r="Q13" s="18"/>
      <c r="R13" s="3">
        <v>890155</v>
      </c>
      <c r="S13" s="19">
        <v>4400</v>
      </c>
      <c r="T13" s="20"/>
      <c r="U13" s="2" t="s">
        <v>20</v>
      </c>
      <c r="V13" s="19">
        <v>2104349</v>
      </c>
      <c r="W13" s="20"/>
      <c r="X13" s="25"/>
      <c r="Y13" s="25"/>
    </row>
    <row r="14" spans="1:25" ht="15" customHeight="1" x14ac:dyDescent="0.25">
      <c r="A14" s="15">
        <v>7</v>
      </c>
      <c r="B14" s="16"/>
      <c r="C14" s="95" t="s">
        <v>28</v>
      </c>
      <c r="D14" s="96"/>
      <c r="E14" s="96"/>
      <c r="F14" s="96"/>
      <c r="G14" s="96"/>
      <c r="H14" s="97"/>
      <c r="I14" s="19">
        <v>17472247</v>
      </c>
      <c r="J14" s="19">
        <v>244358</v>
      </c>
      <c r="K14" s="19">
        <v>721297</v>
      </c>
      <c r="L14" s="20"/>
      <c r="M14" s="19">
        <v>49889</v>
      </c>
      <c r="N14" s="20"/>
      <c r="O14" s="17" t="s">
        <v>20</v>
      </c>
      <c r="P14" s="94">
        <f t="shared" si="0"/>
        <v>0</v>
      </c>
      <c r="Q14" s="18"/>
      <c r="R14" s="3">
        <v>1532694</v>
      </c>
      <c r="S14" s="19">
        <v>19360</v>
      </c>
      <c r="T14" s="20"/>
      <c r="U14" s="3">
        <v>58434</v>
      </c>
      <c r="V14" s="19">
        <v>20039845</v>
      </c>
      <c r="W14" s="20"/>
      <c r="X14" s="25"/>
      <c r="Y14" s="25"/>
    </row>
    <row r="15" spans="1:25" ht="15" customHeight="1" x14ac:dyDescent="0.25">
      <c r="A15" s="15">
        <v>8</v>
      </c>
      <c r="B15" s="16"/>
      <c r="C15" s="95" t="s">
        <v>29</v>
      </c>
      <c r="D15" s="96"/>
      <c r="E15" s="96"/>
      <c r="F15" s="96"/>
      <c r="G15" s="96"/>
      <c r="H15" s="97"/>
      <c r="I15" s="19">
        <v>12029062</v>
      </c>
      <c r="J15" s="19">
        <v>921858</v>
      </c>
      <c r="K15" s="19">
        <v>605548</v>
      </c>
      <c r="L15" s="20"/>
      <c r="M15" s="17" t="s">
        <v>20</v>
      </c>
      <c r="N15" s="18"/>
      <c r="O15" s="17" t="s">
        <v>20</v>
      </c>
      <c r="P15" s="94">
        <f t="shared" si="0"/>
        <v>0</v>
      </c>
      <c r="Q15" s="18"/>
      <c r="R15" s="3">
        <v>1940804</v>
      </c>
      <c r="S15" s="19">
        <v>16280</v>
      </c>
      <c r="T15" s="20"/>
      <c r="U15" s="2" t="s">
        <v>20</v>
      </c>
      <c r="V15" s="19">
        <v>15571986</v>
      </c>
      <c r="W15" s="20"/>
      <c r="X15" s="25"/>
      <c r="Y15" s="25"/>
    </row>
    <row r="16" spans="1:25" ht="15" customHeight="1" x14ac:dyDescent="0.25">
      <c r="A16" s="15">
        <v>9</v>
      </c>
      <c r="B16" s="16"/>
      <c r="C16" s="95" t="s">
        <v>30</v>
      </c>
      <c r="D16" s="96"/>
      <c r="E16" s="96"/>
      <c r="F16" s="96"/>
      <c r="G16" s="96"/>
      <c r="H16" s="97"/>
      <c r="I16" s="19">
        <v>15255960</v>
      </c>
      <c r="J16" s="17" t="s">
        <v>20</v>
      </c>
      <c r="K16" s="19">
        <v>609723</v>
      </c>
      <c r="L16" s="20"/>
      <c r="M16" s="19">
        <v>50651</v>
      </c>
      <c r="N16" s="20"/>
      <c r="O16" s="19">
        <v>242565</v>
      </c>
      <c r="P16" s="94">
        <f t="shared" si="0"/>
        <v>293216</v>
      </c>
      <c r="Q16" s="20"/>
      <c r="R16" s="3">
        <v>1500880</v>
      </c>
      <c r="S16" s="19">
        <v>32560</v>
      </c>
      <c r="T16" s="20"/>
      <c r="U16" s="3">
        <v>185668</v>
      </c>
      <c r="V16" s="19">
        <v>17692339</v>
      </c>
      <c r="W16" s="20"/>
      <c r="X16" s="25"/>
      <c r="Y16" s="25"/>
    </row>
    <row r="17" spans="1:25" ht="15" customHeight="1" x14ac:dyDescent="0.25">
      <c r="A17" s="15">
        <v>10</v>
      </c>
      <c r="B17" s="16"/>
      <c r="C17" s="95" t="s">
        <v>31</v>
      </c>
      <c r="D17" s="96"/>
      <c r="E17" s="96"/>
      <c r="F17" s="96"/>
      <c r="G17" s="96"/>
      <c r="H17" s="97"/>
      <c r="I17" s="19">
        <v>13943878</v>
      </c>
      <c r="J17" s="19">
        <v>55552</v>
      </c>
      <c r="K17" s="19">
        <v>486288</v>
      </c>
      <c r="L17" s="20"/>
      <c r="M17" s="17" t="s">
        <v>20</v>
      </c>
      <c r="N17" s="18"/>
      <c r="O17" s="17" t="s">
        <v>20</v>
      </c>
      <c r="P17" s="94">
        <f t="shared" si="0"/>
        <v>0</v>
      </c>
      <c r="Q17" s="18"/>
      <c r="R17" s="3">
        <v>1986742</v>
      </c>
      <c r="S17" s="19">
        <v>24640</v>
      </c>
      <c r="T17" s="20"/>
      <c r="U17" s="3">
        <v>531232</v>
      </c>
      <c r="V17" s="19">
        <v>16682768</v>
      </c>
      <c r="W17" s="20"/>
      <c r="X17" s="25"/>
      <c r="Y17" s="25"/>
    </row>
    <row r="18" spans="1:25" ht="15" customHeight="1" x14ac:dyDescent="0.25">
      <c r="A18" s="15">
        <v>11</v>
      </c>
      <c r="B18" s="16"/>
      <c r="C18" s="95" t="s">
        <v>32</v>
      </c>
      <c r="D18" s="96"/>
      <c r="E18" s="96"/>
      <c r="F18" s="96"/>
      <c r="G18" s="96"/>
      <c r="H18" s="97"/>
      <c r="I18" s="19">
        <v>40747055</v>
      </c>
      <c r="J18" s="19">
        <v>6296037</v>
      </c>
      <c r="K18" s="19">
        <v>2107171</v>
      </c>
      <c r="L18" s="20"/>
      <c r="M18" s="17" t="s">
        <v>20</v>
      </c>
      <c r="N18" s="18"/>
      <c r="O18" s="19">
        <v>7920</v>
      </c>
      <c r="P18" s="94">
        <f t="shared" si="0"/>
        <v>0</v>
      </c>
      <c r="Q18" s="20"/>
      <c r="R18" s="3">
        <v>7201912</v>
      </c>
      <c r="S18" s="19">
        <v>79200</v>
      </c>
      <c r="T18" s="20"/>
      <c r="U18" s="3">
        <v>108460</v>
      </c>
      <c r="V18" s="19">
        <v>56970527</v>
      </c>
      <c r="W18" s="20"/>
      <c r="X18" s="25"/>
      <c r="Y18" s="25"/>
    </row>
    <row r="19" spans="1:25" ht="15" customHeight="1" x14ac:dyDescent="0.25">
      <c r="A19" s="15">
        <v>12</v>
      </c>
      <c r="B19" s="16"/>
      <c r="C19" s="95" t="s">
        <v>33</v>
      </c>
      <c r="D19" s="96"/>
      <c r="E19" s="96"/>
      <c r="F19" s="96"/>
      <c r="G19" s="96"/>
      <c r="H19" s="97"/>
      <c r="I19" s="19">
        <v>63762519</v>
      </c>
      <c r="J19" s="19">
        <v>1698207</v>
      </c>
      <c r="K19" s="19">
        <v>3029955</v>
      </c>
      <c r="L19" s="20"/>
      <c r="M19" s="19">
        <v>554431</v>
      </c>
      <c r="N19" s="20"/>
      <c r="O19" s="19">
        <v>1126750</v>
      </c>
      <c r="P19" s="94">
        <f>IFERROR((M19+O19),0)</f>
        <v>1681181</v>
      </c>
      <c r="Q19" s="20"/>
      <c r="R19" s="3">
        <v>13660800</v>
      </c>
      <c r="S19" s="19">
        <v>234520</v>
      </c>
      <c r="T19" s="20"/>
      <c r="U19" s="2" t="s">
        <v>20</v>
      </c>
      <c r="V19" s="19">
        <v>84175642</v>
      </c>
      <c r="W19" s="20"/>
      <c r="X19" s="25"/>
      <c r="Y19" s="25"/>
    </row>
    <row r="20" spans="1:25" ht="15" customHeight="1" x14ac:dyDescent="0.25">
      <c r="A20" s="15">
        <v>13</v>
      </c>
      <c r="B20" s="16"/>
      <c r="C20" s="95" t="s">
        <v>34</v>
      </c>
      <c r="D20" s="96"/>
      <c r="E20" s="96"/>
      <c r="F20" s="96"/>
      <c r="G20" s="96"/>
      <c r="H20" s="97"/>
      <c r="I20" s="19">
        <v>23744014</v>
      </c>
      <c r="J20" s="19">
        <v>18293</v>
      </c>
      <c r="K20" s="19">
        <v>955686</v>
      </c>
      <c r="L20" s="20"/>
      <c r="M20" s="17" t="s">
        <v>20</v>
      </c>
      <c r="N20" s="18"/>
      <c r="O20" s="17" t="s">
        <v>20</v>
      </c>
      <c r="P20" s="94">
        <f t="shared" si="0"/>
        <v>0</v>
      </c>
      <c r="Q20" s="18"/>
      <c r="R20" s="3">
        <v>4436291</v>
      </c>
      <c r="S20" s="19">
        <v>75240</v>
      </c>
      <c r="T20" s="20"/>
      <c r="U20" s="3">
        <v>136210</v>
      </c>
      <c r="V20" s="19">
        <v>29229524</v>
      </c>
      <c r="W20" s="20"/>
      <c r="X20" s="25"/>
      <c r="Y20" s="25"/>
    </row>
    <row r="21" spans="1:25" ht="15" customHeight="1" x14ac:dyDescent="0.25">
      <c r="A21" s="15">
        <v>14</v>
      </c>
      <c r="B21" s="16"/>
      <c r="C21" s="95" t="s">
        <v>35</v>
      </c>
      <c r="D21" s="96"/>
      <c r="E21" s="96"/>
      <c r="F21" s="96"/>
      <c r="G21" s="96"/>
      <c r="H21" s="97"/>
      <c r="I21" s="19">
        <v>24497346</v>
      </c>
      <c r="J21" s="19">
        <v>506279</v>
      </c>
      <c r="K21" s="19">
        <v>988959</v>
      </c>
      <c r="L21" s="20"/>
      <c r="M21" s="19">
        <v>530473</v>
      </c>
      <c r="N21" s="20"/>
      <c r="O21" s="19">
        <v>171007</v>
      </c>
      <c r="P21" s="94">
        <f t="shared" si="0"/>
        <v>701480</v>
      </c>
      <c r="Q21" s="20"/>
      <c r="R21" s="3">
        <v>1648851</v>
      </c>
      <c r="S21" s="19">
        <v>39160</v>
      </c>
      <c r="T21" s="20"/>
      <c r="U21" s="2" t="s">
        <v>20</v>
      </c>
      <c r="V21" s="19">
        <v>28518285</v>
      </c>
      <c r="W21" s="20"/>
      <c r="X21" s="25"/>
      <c r="Y21" s="25"/>
    </row>
    <row r="22" spans="1:25" ht="15" customHeight="1" x14ac:dyDescent="0.25">
      <c r="A22" s="15">
        <v>15</v>
      </c>
      <c r="B22" s="16"/>
      <c r="C22" s="95" t="s">
        <v>36</v>
      </c>
      <c r="D22" s="96"/>
      <c r="E22" s="96"/>
      <c r="F22" s="96"/>
      <c r="G22" s="96"/>
      <c r="H22" s="97"/>
      <c r="I22" s="19">
        <v>16858130</v>
      </c>
      <c r="J22" s="19">
        <v>78231</v>
      </c>
      <c r="K22" s="19">
        <v>685243</v>
      </c>
      <c r="L22" s="20"/>
      <c r="M22" s="17" t="s">
        <v>20</v>
      </c>
      <c r="N22" s="18"/>
      <c r="O22" s="17" t="s">
        <v>20</v>
      </c>
      <c r="P22" s="94">
        <f t="shared" si="0"/>
        <v>0</v>
      </c>
      <c r="Q22" s="18"/>
      <c r="R22" s="3">
        <v>1630279</v>
      </c>
      <c r="S22" s="19">
        <v>18480</v>
      </c>
      <c r="T22" s="20"/>
      <c r="U22" s="3">
        <v>82747</v>
      </c>
      <c r="V22" s="19">
        <v>19270363</v>
      </c>
      <c r="W22" s="20"/>
      <c r="X22" s="25"/>
      <c r="Y22" s="25"/>
    </row>
    <row r="23" spans="1:25" ht="15" customHeight="1" x14ac:dyDescent="0.25">
      <c r="A23" s="15">
        <v>16</v>
      </c>
      <c r="B23" s="16"/>
      <c r="C23" s="95" t="s">
        <v>37</v>
      </c>
      <c r="D23" s="96"/>
      <c r="E23" s="96"/>
      <c r="F23" s="96"/>
      <c r="G23" s="96"/>
      <c r="H23" s="97"/>
      <c r="I23" s="19">
        <v>33005254</v>
      </c>
      <c r="J23" s="19">
        <v>8188334</v>
      </c>
      <c r="K23" s="19">
        <v>1924488</v>
      </c>
      <c r="L23" s="20"/>
      <c r="M23" s="19">
        <v>1754953</v>
      </c>
      <c r="N23" s="20"/>
      <c r="O23" s="19">
        <v>7614939</v>
      </c>
      <c r="P23" s="94">
        <f t="shared" si="0"/>
        <v>9369892</v>
      </c>
      <c r="Q23" s="20"/>
      <c r="R23" s="3">
        <v>3937697</v>
      </c>
      <c r="S23" s="19">
        <v>109560</v>
      </c>
      <c r="T23" s="20"/>
      <c r="U23" s="3">
        <v>66500</v>
      </c>
      <c r="V23" s="19">
        <v>56617972</v>
      </c>
      <c r="W23" s="20"/>
      <c r="X23" s="25"/>
      <c r="Y23" s="25"/>
    </row>
    <row r="24" spans="1:25" ht="15" customHeight="1" x14ac:dyDescent="0.25">
      <c r="A24" s="15">
        <v>17</v>
      </c>
      <c r="B24" s="16"/>
      <c r="C24" s="95" t="s">
        <v>38</v>
      </c>
      <c r="D24" s="96"/>
      <c r="E24" s="96"/>
      <c r="F24" s="96"/>
      <c r="G24" s="96"/>
      <c r="H24" s="97"/>
      <c r="I24" s="19">
        <v>24488105</v>
      </c>
      <c r="J24" s="19">
        <v>3410029</v>
      </c>
      <c r="K24" s="19">
        <v>1072506</v>
      </c>
      <c r="L24" s="20"/>
      <c r="M24" s="17" t="s">
        <v>20</v>
      </c>
      <c r="N24" s="18"/>
      <c r="O24" s="17" t="s">
        <v>20</v>
      </c>
      <c r="P24" s="94">
        <f t="shared" si="0"/>
        <v>0</v>
      </c>
      <c r="Q24" s="18"/>
      <c r="R24" s="3">
        <v>1704681</v>
      </c>
      <c r="S24" s="19">
        <v>53680</v>
      </c>
      <c r="T24" s="20"/>
      <c r="U24" s="3">
        <v>315950</v>
      </c>
      <c r="V24" s="19">
        <v>30795501</v>
      </c>
      <c r="W24" s="20"/>
      <c r="X24" s="25"/>
      <c r="Y24" s="25"/>
    </row>
    <row r="25" spans="1:25" ht="15" customHeight="1" x14ac:dyDescent="0.25">
      <c r="A25" s="15">
        <v>18</v>
      </c>
      <c r="B25" s="16"/>
      <c r="C25" s="95" t="s">
        <v>39</v>
      </c>
      <c r="D25" s="96"/>
      <c r="E25" s="96"/>
      <c r="F25" s="96"/>
      <c r="G25" s="96"/>
      <c r="H25" s="97"/>
      <c r="I25" s="19">
        <v>21091685</v>
      </c>
      <c r="J25" s="19">
        <v>509273</v>
      </c>
      <c r="K25" s="19">
        <v>955393</v>
      </c>
      <c r="L25" s="20"/>
      <c r="M25" s="19">
        <v>63450</v>
      </c>
      <c r="N25" s="20"/>
      <c r="O25" s="17" t="s">
        <v>20</v>
      </c>
      <c r="P25" s="94">
        <f t="shared" si="0"/>
        <v>0</v>
      </c>
      <c r="Q25" s="18"/>
      <c r="R25" s="3">
        <v>3681781</v>
      </c>
      <c r="S25" s="19">
        <v>35640</v>
      </c>
      <c r="T25" s="20"/>
      <c r="U25" s="3">
        <v>454008</v>
      </c>
      <c r="V25" s="19">
        <v>26653172</v>
      </c>
      <c r="W25" s="20"/>
      <c r="X25" s="25"/>
      <c r="Y25" s="25"/>
    </row>
    <row r="26" spans="1:25" ht="15" customHeight="1" x14ac:dyDescent="0.25">
      <c r="A26" s="15">
        <v>19</v>
      </c>
      <c r="B26" s="16"/>
      <c r="C26" s="95" t="s">
        <v>40</v>
      </c>
      <c r="D26" s="96"/>
      <c r="E26" s="96"/>
      <c r="F26" s="96"/>
      <c r="G26" s="96"/>
      <c r="H26" s="97"/>
      <c r="I26" s="19">
        <v>61510914</v>
      </c>
      <c r="J26" s="19">
        <v>2167783</v>
      </c>
      <c r="K26" s="19">
        <v>2886615</v>
      </c>
      <c r="L26" s="20"/>
      <c r="M26" s="19">
        <v>233251</v>
      </c>
      <c r="N26" s="20"/>
      <c r="O26" s="17" t="s">
        <v>20</v>
      </c>
      <c r="P26" s="94">
        <f t="shared" si="0"/>
        <v>0</v>
      </c>
      <c r="Q26" s="18"/>
      <c r="R26" s="3">
        <v>5387002</v>
      </c>
      <c r="S26" s="19">
        <v>133760</v>
      </c>
      <c r="T26" s="20"/>
      <c r="U26" s="3">
        <v>184710</v>
      </c>
      <c r="V26" s="19">
        <v>72773333</v>
      </c>
      <c r="W26" s="20"/>
    </row>
    <row r="27" spans="1:25" ht="15" customHeight="1" x14ac:dyDescent="0.25">
      <c r="A27" s="15">
        <v>20</v>
      </c>
      <c r="B27" s="16"/>
      <c r="C27" s="95" t="s">
        <v>41</v>
      </c>
      <c r="D27" s="96"/>
      <c r="E27" s="96"/>
      <c r="F27" s="96"/>
      <c r="G27" s="96"/>
      <c r="H27" s="97"/>
      <c r="I27" s="19">
        <v>18198402</v>
      </c>
      <c r="J27" s="19">
        <v>588298</v>
      </c>
      <c r="K27" s="19">
        <v>804965</v>
      </c>
      <c r="L27" s="20"/>
      <c r="M27" s="19">
        <v>655077</v>
      </c>
      <c r="N27" s="20"/>
      <c r="O27" s="19">
        <v>87327</v>
      </c>
      <c r="P27" s="94">
        <f t="shared" si="0"/>
        <v>742404</v>
      </c>
      <c r="Q27" s="20"/>
      <c r="R27" s="3">
        <v>1708293</v>
      </c>
      <c r="S27" s="19">
        <v>58080</v>
      </c>
      <c r="T27" s="20"/>
      <c r="U27" s="3">
        <v>510000</v>
      </c>
      <c r="V27" s="19">
        <v>22285152</v>
      </c>
      <c r="W27" s="20"/>
    </row>
    <row r="28" spans="1:25" ht="15" customHeight="1" x14ac:dyDescent="0.25">
      <c r="A28" s="15">
        <v>21</v>
      </c>
      <c r="B28" s="16"/>
      <c r="C28" s="95" t="s">
        <v>42</v>
      </c>
      <c r="D28" s="96"/>
      <c r="E28" s="96"/>
      <c r="F28" s="96"/>
      <c r="G28" s="96"/>
      <c r="H28" s="97"/>
      <c r="I28" s="19">
        <v>18358516</v>
      </c>
      <c r="J28" s="19">
        <v>268460</v>
      </c>
      <c r="K28" s="19">
        <v>789685</v>
      </c>
      <c r="L28" s="20"/>
      <c r="M28" s="19">
        <v>2204472</v>
      </c>
      <c r="N28" s="20"/>
      <c r="O28" s="19">
        <v>1778894</v>
      </c>
      <c r="P28" s="94">
        <f t="shared" si="0"/>
        <v>3983366</v>
      </c>
      <c r="Q28" s="20"/>
      <c r="R28" s="3">
        <v>1757218</v>
      </c>
      <c r="S28" s="19">
        <v>49720</v>
      </c>
      <c r="T28" s="20"/>
      <c r="U28" s="3">
        <v>92129</v>
      </c>
      <c r="V28" s="19">
        <v>25716965</v>
      </c>
      <c r="W28" s="20"/>
    </row>
    <row r="29" spans="1:25" ht="15" customHeight="1" x14ac:dyDescent="0.25">
      <c r="A29" s="15">
        <v>22</v>
      </c>
      <c r="B29" s="16"/>
      <c r="C29" s="95" t="s">
        <v>43</v>
      </c>
      <c r="D29" s="96"/>
      <c r="E29" s="96"/>
      <c r="F29" s="96"/>
      <c r="G29" s="96"/>
      <c r="H29" s="97"/>
      <c r="I29" s="19">
        <v>22838561</v>
      </c>
      <c r="J29" s="19">
        <v>383675</v>
      </c>
      <c r="K29" s="19">
        <v>960182</v>
      </c>
      <c r="L29" s="20"/>
      <c r="M29" s="19">
        <v>1266077</v>
      </c>
      <c r="N29" s="20"/>
      <c r="O29" s="17" t="s">
        <v>20</v>
      </c>
      <c r="P29" s="94">
        <f t="shared" si="0"/>
        <v>0</v>
      </c>
      <c r="Q29" s="18"/>
      <c r="R29" s="3">
        <v>1567318</v>
      </c>
      <c r="S29" s="19">
        <v>40920</v>
      </c>
      <c r="T29" s="20"/>
      <c r="U29" s="3">
        <v>324334</v>
      </c>
      <c r="V29" s="19">
        <v>27148862</v>
      </c>
      <c r="W29" s="20"/>
    </row>
    <row r="30" spans="1:25" ht="15" customHeight="1" x14ac:dyDescent="0.25">
      <c r="A30" s="15">
        <v>23</v>
      </c>
      <c r="B30" s="16"/>
      <c r="C30" s="95" t="s">
        <v>44</v>
      </c>
      <c r="D30" s="96"/>
      <c r="E30" s="96"/>
      <c r="F30" s="96"/>
      <c r="G30" s="96"/>
      <c r="H30" s="97"/>
      <c r="I30" s="19">
        <v>14989728</v>
      </c>
      <c r="J30" s="19">
        <v>449436</v>
      </c>
      <c r="K30" s="19">
        <v>702995</v>
      </c>
      <c r="L30" s="20"/>
      <c r="M30" s="19">
        <v>423630</v>
      </c>
      <c r="N30" s="20"/>
      <c r="O30" s="17" t="s">
        <v>20</v>
      </c>
      <c r="P30" s="94">
        <f t="shared" si="0"/>
        <v>0</v>
      </c>
      <c r="Q30" s="18"/>
      <c r="R30" s="3">
        <v>1620059</v>
      </c>
      <c r="S30" s="19">
        <v>29040</v>
      </c>
      <c r="T30" s="20"/>
      <c r="U30" s="3">
        <v>317331</v>
      </c>
      <c r="V30" s="19">
        <v>18539222</v>
      </c>
      <c r="W30" s="20"/>
    </row>
    <row r="31" spans="1:25" ht="15" customHeight="1" x14ac:dyDescent="0.25">
      <c r="A31" s="15">
        <v>24</v>
      </c>
      <c r="B31" s="16"/>
      <c r="C31" s="95" t="s">
        <v>45</v>
      </c>
      <c r="D31" s="96"/>
      <c r="E31" s="96"/>
      <c r="F31" s="96"/>
      <c r="G31" s="96"/>
      <c r="H31" s="97"/>
      <c r="I31" s="19">
        <v>16880382</v>
      </c>
      <c r="J31" s="19">
        <v>1626290</v>
      </c>
      <c r="K31" s="19">
        <v>713959</v>
      </c>
      <c r="L31" s="20"/>
      <c r="M31" s="19">
        <v>4749158</v>
      </c>
      <c r="N31" s="20"/>
      <c r="O31" s="19">
        <v>2147520</v>
      </c>
      <c r="P31" s="94">
        <f t="shared" si="0"/>
        <v>6896678</v>
      </c>
      <c r="Q31" s="20"/>
      <c r="R31" s="3">
        <v>1725728</v>
      </c>
      <c r="S31" s="19">
        <v>60280</v>
      </c>
      <c r="T31" s="20"/>
      <c r="U31" s="2" t="s">
        <v>20</v>
      </c>
      <c r="V31" s="19">
        <v>28220648</v>
      </c>
      <c r="W31" s="20"/>
    </row>
    <row r="32" spans="1:25" ht="15" customHeight="1" x14ac:dyDescent="0.25">
      <c r="A32" s="15">
        <v>25</v>
      </c>
      <c r="B32" s="16"/>
      <c r="C32" s="95" t="s">
        <v>46</v>
      </c>
      <c r="D32" s="96"/>
      <c r="E32" s="96"/>
      <c r="F32" s="96"/>
      <c r="G32" s="96"/>
      <c r="H32" s="97"/>
      <c r="I32" s="19">
        <v>18066518</v>
      </c>
      <c r="J32" s="19">
        <v>18433477</v>
      </c>
      <c r="K32" s="19">
        <v>1744249</v>
      </c>
      <c r="L32" s="20"/>
      <c r="M32" s="17" t="s">
        <v>20</v>
      </c>
      <c r="N32" s="18"/>
      <c r="O32" s="19">
        <v>12325040</v>
      </c>
      <c r="P32" s="94">
        <f t="shared" si="0"/>
        <v>0</v>
      </c>
      <c r="Q32" s="20"/>
      <c r="R32" s="3">
        <v>4015610</v>
      </c>
      <c r="S32" s="19">
        <v>69520</v>
      </c>
      <c r="T32" s="20"/>
      <c r="U32" s="2" t="s">
        <v>20</v>
      </c>
      <c r="V32" s="19">
        <v>54654414</v>
      </c>
      <c r="W32" s="20"/>
    </row>
    <row r="33" spans="1:23" ht="15" customHeight="1" x14ac:dyDescent="0.25">
      <c r="A33" s="15">
        <v>26</v>
      </c>
      <c r="B33" s="16"/>
      <c r="C33" s="95" t="s">
        <v>47</v>
      </c>
      <c r="D33" s="96"/>
      <c r="E33" s="96"/>
      <c r="F33" s="96"/>
      <c r="G33" s="96"/>
      <c r="H33" s="97"/>
      <c r="I33" s="19">
        <v>22980215</v>
      </c>
      <c r="J33" s="19">
        <v>4370370</v>
      </c>
      <c r="K33" s="19">
        <v>951068</v>
      </c>
      <c r="L33" s="20"/>
      <c r="M33" s="17" t="s">
        <v>20</v>
      </c>
      <c r="N33" s="18"/>
      <c r="O33" s="17" t="s">
        <v>20</v>
      </c>
      <c r="P33" s="94">
        <f t="shared" si="0"/>
        <v>0</v>
      </c>
      <c r="Q33" s="18"/>
      <c r="R33" s="3">
        <v>10943023</v>
      </c>
      <c r="S33" s="19">
        <v>31240</v>
      </c>
      <c r="T33" s="20"/>
      <c r="U33" s="3">
        <v>235000</v>
      </c>
      <c r="V33" s="19">
        <v>39275916</v>
      </c>
      <c r="W33" s="20"/>
    </row>
    <row r="34" spans="1:23" ht="15" customHeight="1" x14ac:dyDescent="0.25">
      <c r="A34" s="15">
        <v>27</v>
      </c>
      <c r="B34" s="16"/>
      <c r="C34" s="95" t="s">
        <v>48</v>
      </c>
      <c r="D34" s="96"/>
      <c r="E34" s="96"/>
      <c r="F34" s="96"/>
      <c r="G34" s="96"/>
      <c r="H34" s="97"/>
      <c r="I34" s="19">
        <v>17106602</v>
      </c>
      <c r="J34" s="19">
        <v>154298</v>
      </c>
      <c r="K34" s="19">
        <v>652121</v>
      </c>
      <c r="L34" s="20"/>
      <c r="M34" s="19">
        <v>71013</v>
      </c>
      <c r="N34" s="20"/>
      <c r="O34" s="17" t="s">
        <v>20</v>
      </c>
      <c r="P34" s="94">
        <f t="shared" si="0"/>
        <v>0</v>
      </c>
      <c r="Q34" s="18"/>
      <c r="R34" s="3">
        <v>1649971</v>
      </c>
      <c r="S34" s="19">
        <v>23760</v>
      </c>
      <c r="T34" s="20"/>
      <c r="U34" s="2" t="s">
        <v>20</v>
      </c>
      <c r="V34" s="19">
        <v>19892765</v>
      </c>
      <c r="W34" s="20"/>
    </row>
    <row r="35" spans="1:23" ht="15" customHeight="1" x14ac:dyDescent="0.25">
      <c r="A35" s="15">
        <v>28</v>
      </c>
      <c r="B35" s="16"/>
      <c r="C35" s="95" t="s">
        <v>49</v>
      </c>
      <c r="D35" s="96"/>
      <c r="E35" s="96"/>
      <c r="F35" s="96"/>
      <c r="G35" s="96"/>
      <c r="H35" s="97"/>
      <c r="I35" s="19">
        <v>8416424</v>
      </c>
      <c r="J35" s="19">
        <v>1904047</v>
      </c>
      <c r="K35" s="19">
        <v>446942</v>
      </c>
      <c r="L35" s="20"/>
      <c r="M35" s="19">
        <v>162109</v>
      </c>
      <c r="N35" s="20"/>
      <c r="O35" s="17" t="s">
        <v>20</v>
      </c>
      <c r="P35" s="94">
        <f t="shared" si="0"/>
        <v>0</v>
      </c>
      <c r="Q35" s="18"/>
      <c r="R35" s="3">
        <v>1381886</v>
      </c>
      <c r="S35" s="19">
        <v>11000</v>
      </c>
      <c r="T35" s="20"/>
      <c r="U35" s="3">
        <v>317000</v>
      </c>
      <c r="V35" s="19">
        <v>12322408</v>
      </c>
      <c r="W35" s="20"/>
    </row>
    <row r="36" spans="1:23" ht="15" customHeight="1" x14ac:dyDescent="0.25">
      <c r="A36" s="15">
        <v>29</v>
      </c>
      <c r="B36" s="16"/>
      <c r="C36" s="95" t="s">
        <v>50</v>
      </c>
      <c r="D36" s="96"/>
      <c r="E36" s="96"/>
      <c r="F36" s="96"/>
      <c r="G36" s="96"/>
      <c r="H36" s="97"/>
      <c r="I36" s="19">
        <v>15354308</v>
      </c>
      <c r="J36" s="17" t="s">
        <v>20</v>
      </c>
      <c r="K36" s="19">
        <v>557026</v>
      </c>
      <c r="L36" s="20"/>
      <c r="M36" s="19">
        <v>285019</v>
      </c>
      <c r="N36" s="20"/>
      <c r="O36" s="17" t="s">
        <v>20</v>
      </c>
      <c r="P36" s="94">
        <f t="shared" si="0"/>
        <v>0</v>
      </c>
      <c r="Q36" s="18"/>
      <c r="R36" s="3">
        <v>1538317</v>
      </c>
      <c r="S36" s="19">
        <v>17600</v>
      </c>
      <c r="T36" s="20"/>
      <c r="U36" s="2" t="s">
        <v>20</v>
      </c>
      <c r="V36" s="19">
        <v>18069270</v>
      </c>
      <c r="W36" s="20"/>
    </row>
    <row r="37" spans="1:23" ht="15" customHeight="1" x14ac:dyDescent="0.25">
      <c r="A37" s="21">
        <v>30.1</v>
      </c>
      <c r="B37" s="22"/>
      <c r="C37" s="95" t="s">
        <v>51</v>
      </c>
      <c r="D37" s="96"/>
      <c r="E37" s="96"/>
      <c r="F37" s="96"/>
      <c r="G37" s="96"/>
      <c r="H37" s="97"/>
      <c r="I37" s="19">
        <v>2372033</v>
      </c>
      <c r="J37" s="17" t="s">
        <v>20</v>
      </c>
      <c r="K37" s="19">
        <v>95931</v>
      </c>
      <c r="L37" s="20"/>
      <c r="M37" s="17" t="s">
        <v>20</v>
      </c>
      <c r="N37" s="18"/>
      <c r="O37" s="17" t="s">
        <v>20</v>
      </c>
      <c r="P37" s="94">
        <f t="shared" si="0"/>
        <v>0</v>
      </c>
      <c r="Q37" s="18"/>
      <c r="R37" s="3">
        <v>1493067</v>
      </c>
      <c r="S37" s="19">
        <v>4840</v>
      </c>
      <c r="T37" s="20"/>
      <c r="U37" s="2" t="s">
        <v>20</v>
      </c>
      <c r="V37" s="19">
        <v>3965871</v>
      </c>
      <c r="W37" s="20"/>
    </row>
    <row r="38" spans="1:23" ht="15" customHeight="1" x14ac:dyDescent="0.25">
      <c r="A38" s="21">
        <v>30.2</v>
      </c>
      <c r="B38" s="22"/>
      <c r="C38" s="95" t="s">
        <v>52</v>
      </c>
      <c r="D38" s="96"/>
      <c r="E38" s="96"/>
      <c r="F38" s="96"/>
      <c r="G38" s="96"/>
      <c r="H38" s="97"/>
      <c r="I38" s="19">
        <v>3143380</v>
      </c>
      <c r="J38" s="19">
        <v>634795</v>
      </c>
      <c r="K38" s="19">
        <v>165817</v>
      </c>
      <c r="L38" s="20"/>
      <c r="M38" s="17" t="s">
        <v>20</v>
      </c>
      <c r="N38" s="18"/>
      <c r="O38" s="17" t="s">
        <v>20</v>
      </c>
      <c r="P38" s="94">
        <f t="shared" si="0"/>
        <v>0</v>
      </c>
      <c r="Q38" s="18"/>
      <c r="R38" s="3">
        <v>1068053</v>
      </c>
      <c r="S38" s="19">
        <v>4840</v>
      </c>
      <c r="T38" s="20"/>
      <c r="U38" s="2" t="s">
        <v>20</v>
      </c>
      <c r="V38" s="19">
        <v>5016885</v>
      </c>
      <c r="W38" s="20"/>
    </row>
    <row r="39" spans="1:23" ht="15" customHeight="1" x14ac:dyDescent="0.25">
      <c r="A39" s="15">
        <v>31</v>
      </c>
      <c r="B39" s="16"/>
      <c r="C39" s="95" t="s">
        <v>53</v>
      </c>
      <c r="D39" s="96"/>
      <c r="E39" s="96"/>
      <c r="F39" s="96"/>
      <c r="G39" s="96"/>
      <c r="H39" s="97"/>
      <c r="I39" s="19">
        <v>3955126</v>
      </c>
      <c r="J39" s="19">
        <v>16490</v>
      </c>
      <c r="K39" s="19">
        <v>164657</v>
      </c>
      <c r="L39" s="20"/>
      <c r="M39" s="19">
        <v>186830</v>
      </c>
      <c r="N39" s="20"/>
      <c r="O39" s="17" t="s">
        <v>20</v>
      </c>
      <c r="P39" s="94">
        <f t="shared" si="0"/>
        <v>0</v>
      </c>
      <c r="Q39" s="18"/>
      <c r="R39" s="3">
        <v>1186394</v>
      </c>
      <c r="S39" s="19">
        <v>6600</v>
      </c>
      <c r="T39" s="20"/>
      <c r="U39" s="2" t="s">
        <v>20</v>
      </c>
      <c r="V39" s="19">
        <v>5516097</v>
      </c>
      <c r="W39" s="20"/>
    </row>
    <row r="40" spans="1:23" ht="15" customHeight="1" x14ac:dyDescent="0.25">
      <c r="A40" s="15">
        <v>32</v>
      </c>
      <c r="B40" s="16"/>
      <c r="C40" s="95" t="s">
        <v>54</v>
      </c>
      <c r="D40" s="96"/>
      <c r="E40" s="96"/>
      <c r="F40" s="96"/>
      <c r="G40" s="96"/>
      <c r="H40" s="97"/>
      <c r="I40" s="19">
        <v>5985880</v>
      </c>
      <c r="J40" s="19">
        <v>234115</v>
      </c>
      <c r="K40" s="19">
        <v>235161</v>
      </c>
      <c r="L40" s="20"/>
      <c r="M40" s="17" t="s">
        <v>20</v>
      </c>
      <c r="N40" s="18"/>
      <c r="O40" s="23">
        <v>858</v>
      </c>
      <c r="P40" s="94">
        <f t="shared" si="0"/>
        <v>0</v>
      </c>
      <c r="Q40" s="24"/>
      <c r="R40" s="3">
        <v>1256038</v>
      </c>
      <c r="S40" s="19">
        <v>7040</v>
      </c>
      <c r="T40" s="20"/>
      <c r="U40" s="2" t="s">
        <v>20</v>
      </c>
      <c r="V40" s="19">
        <v>7719092</v>
      </c>
      <c r="W40" s="20"/>
    </row>
    <row r="41" spans="1:23" ht="15" customHeight="1" x14ac:dyDescent="0.25">
      <c r="A41" s="21">
        <v>33.1</v>
      </c>
      <c r="B41" s="22"/>
      <c r="C41" s="95" t="s">
        <v>55</v>
      </c>
      <c r="D41" s="96"/>
      <c r="E41" s="96"/>
      <c r="F41" s="96"/>
      <c r="G41" s="96"/>
      <c r="H41" s="97"/>
      <c r="I41" s="19">
        <v>990643</v>
      </c>
      <c r="J41" s="17" t="s">
        <v>20</v>
      </c>
      <c r="K41" s="19">
        <v>38562</v>
      </c>
      <c r="L41" s="20"/>
      <c r="M41" s="17" t="s">
        <v>20</v>
      </c>
      <c r="N41" s="18"/>
      <c r="O41" s="19">
        <v>8228</v>
      </c>
      <c r="P41" s="94">
        <f t="shared" si="0"/>
        <v>0</v>
      </c>
      <c r="Q41" s="20"/>
      <c r="R41" s="3">
        <v>888010</v>
      </c>
      <c r="S41" s="19">
        <v>2200</v>
      </c>
      <c r="T41" s="20"/>
      <c r="U41" s="2" t="s">
        <v>20</v>
      </c>
      <c r="V41" s="19">
        <v>1927643</v>
      </c>
      <c r="W41" s="20"/>
    </row>
    <row r="42" spans="1:23" ht="15" customHeight="1" x14ac:dyDescent="0.25">
      <c r="A42" s="21">
        <v>33.200000000000003</v>
      </c>
      <c r="B42" s="22"/>
      <c r="C42" s="95" t="s">
        <v>56</v>
      </c>
      <c r="D42" s="96"/>
      <c r="E42" s="96"/>
      <c r="F42" s="96"/>
      <c r="G42" s="96"/>
      <c r="H42" s="97"/>
      <c r="I42" s="19">
        <v>799642</v>
      </c>
      <c r="J42" s="17" t="s">
        <v>20</v>
      </c>
      <c r="K42" s="19">
        <v>33478</v>
      </c>
      <c r="L42" s="20"/>
      <c r="M42" s="17" t="s">
        <v>20</v>
      </c>
      <c r="N42" s="18"/>
      <c r="O42" s="17" t="s">
        <v>20</v>
      </c>
      <c r="P42" s="94">
        <f t="shared" si="0"/>
        <v>0</v>
      </c>
      <c r="Q42" s="18"/>
      <c r="R42" s="3">
        <v>764483</v>
      </c>
      <c r="S42" s="19">
        <v>1760</v>
      </c>
      <c r="T42" s="20"/>
      <c r="U42" s="2" t="s">
        <v>20</v>
      </c>
      <c r="V42" s="19">
        <v>1599363</v>
      </c>
      <c r="W42" s="20"/>
    </row>
    <row r="43" spans="1:23" ht="15" customHeight="1" x14ac:dyDescent="0.25">
      <c r="A43" s="21">
        <v>34.1</v>
      </c>
      <c r="B43" s="22"/>
      <c r="C43" s="95" t="s">
        <v>57</v>
      </c>
      <c r="D43" s="96"/>
      <c r="E43" s="96"/>
      <c r="F43" s="96"/>
      <c r="G43" s="96"/>
      <c r="H43" s="97"/>
      <c r="I43" s="19">
        <v>4452186</v>
      </c>
      <c r="J43" s="19">
        <v>34376</v>
      </c>
      <c r="K43" s="19">
        <v>180594</v>
      </c>
      <c r="L43" s="20"/>
      <c r="M43" s="19">
        <v>19586</v>
      </c>
      <c r="N43" s="20"/>
      <c r="O43" s="17" t="s">
        <v>20</v>
      </c>
      <c r="P43" s="94">
        <f t="shared" si="0"/>
        <v>0</v>
      </c>
      <c r="Q43" s="18"/>
      <c r="R43" s="3">
        <v>1701648</v>
      </c>
      <c r="S43" s="19">
        <v>8360</v>
      </c>
      <c r="T43" s="20"/>
      <c r="U43" s="2" t="s">
        <v>20</v>
      </c>
      <c r="V43" s="19">
        <v>6396750</v>
      </c>
      <c r="W43" s="20"/>
    </row>
    <row r="44" spans="1:23" ht="15" customHeight="1" x14ac:dyDescent="0.25">
      <c r="A44" s="21">
        <v>34.200000000000003</v>
      </c>
      <c r="B44" s="22"/>
      <c r="C44" s="95" t="s">
        <v>58</v>
      </c>
      <c r="D44" s="96"/>
      <c r="E44" s="96"/>
      <c r="F44" s="96"/>
      <c r="G44" s="96"/>
      <c r="H44" s="97"/>
      <c r="I44" s="19">
        <v>510462</v>
      </c>
      <c r="J44" s="17" t="s">
        <v>20</v>
      </c>
      <c r="K44" s="19">
        <v>24147</v>
      </c>
      <c r="L44" s="20"/>
      <c r="M44" s="17" t="s">
        <v>20</v>
      </c>
      <c r="N44" s="18"/>
      <c r="O44" s="17" t="s">
        <v>20</v>
      </c>
      <c r="P44" s="94">
        <f t="shared" si="0"/>
        <v>0</v>
      </c>
      <c r="Q44" s="18"/>
      <c r="R44" s="3">
        <v>804855</v>
      </c>
      <c r="S44" s="19">
        <v>3080</v>
      </c>
      <c r="T44" s="20"/>
      <c r="U44" s="2" t="s">
        <v>20</v>
      </c>
      <c r="V44" s="19">
        <v>1342544</v>
      </c>
      <c r="W44" s="20"/>
    </row>
    <row r="45" spans="1:23" ht="15" customHeight="1" x14ac:dyDescent="0.25">
      <c r="A45" s="15">
        <v>35</v>
      </c>
      <c r="B45" s="16"/>
      <c r="C45" s="95" t="s">
        <v>59</v>
      </c>
      <c r="D45" s="96"/>
      <c r="E45" s="96"/>
      <c r="F45" s="96"/>
      <c r="G45" s="96"/>
      <c r="H45" s="97"/>
      <c r="I45" s="19">
        <v>5892419</v>
      </c>
      <c r="J45" s="19">
        <v>47943</v>
      </c>
      <c r="K45" s="19">
        <v>227421</v>
      </c>
      <c r="L45" s="20"/>
      <c r="M45" s="17" t="s">
        <v>20</v>
      </c>
      <c r="N45" s="18"/>
      <c r="O45" s="17" t="s">
        <v>20</v>
      </c>
      <c r="P45" s="94">
        <f t="shared" si="0"/>
        <v>0</v>
      </c>
      <c r="Q45" s="18"/>
      <c r="R45" s="3">
        <v>1295057</v>
      </c>
      <c r="S45" s="19">
        <v>5720</v>
      </c>
      <c r="T45" s="20"/>
      <c r="U45" s="2" t="s">
        <v>20</v>
      </c>
      <c r="V45" s="19">
        <v>7468560</v>
      </c>
      <c r="W45" s="20"/>
    </row>
    <row r="46" spans="1:23" ht="15" customHeight="1" x14ac:dyDescent="0.25">
      <c r="A46" s="15">
        <v>36</v>
      </c>
      <c r="B46" s="16"/>
      <c r="C46" s="95" t="s">
        <v>60</v>
      </c>
      <c r="D46" s="96"/>
      <c r="E46" s="96"/>
      <c r="F46" s="96"/>
      <c r="G46" s="96"/>
      <c r="H46" s="97"/>
      <c r="I46" s="19">
        <v>5543657</v>
      </c>
      <c r="J46" s="19">
        <v>601649</v>
      </c>
      <c r="K46" s="19">
        <v>273163</v>
      </c>
      <c r="L46" s="20"/>
      <c r="M46" s="17" t="s">
        <v>20</v>
      </c>
      <c r="N46" s="18"/>
      <c r="O46" s="17" t="s">
        <v>20</v>
      </c>
      <c r="P46" s="94">
        <f t="shared" si="0"/>
        <v>0</v>
      </c>
      <c r="Q46" s="18"/>
      <c r="R46" s="3">
        <v>1289558</v>
      </c>
      <c r="S46" s="19">
        <v>7040</v>
      </c>
      <c r="T46" s="20"/>
      <c r="U46" s="2" t="s">
        <v>20</v>
      </c>
      <c r="V46" s="19">
        <v>7715067</v>
      </c>
      <c r="W46" s="20"/>
    </row>
    <row r="47" spans="1:23" ht="15" customHeight="1" x14ac:dyDescent="0.25">
      <c r="A47" s="15">
        <v>37</v>
      </c>
      <c r="B47" s="16"/>
      <c r="C47" s="95" t="s">
        <v>61</v>
      </c>
      <c r="D47" s="96"/>
      <c r="E47" s="96"/>
      <c r="F47" s="96"/>
      <c r="G47" s="96"/>
      <c r="H47" s="97"/>
      <c r="I47" s="19">
        <v>9280081</v>
      </c>
      <c r="J47" s="17" t="s">
        <v>20</v>
      </c>
      <c r="K47" s="19">
        <v>362549</v>
      </c>
      <c r="L47" s="20"/>
      <c r="M47" s="17" t="s">
        <v>20</v>
      </c>
      <c r="N47" s="18"/>
      <c r="O47" s="19">
        <v>178980</v>
      </c>
      <c r="P47" s="94">
        <f t="shared" si="0"/>
        <v>0</v>
      </c>
      <c r="Q47" s="20"/>
      <c r="R47" s="3">
        <v>1352271</v>
      </c>
      <c r="S47" s="19">
        <v>19800</v>
      </c>
      <c r="T47" s="20"/>
      <c r="U47" s="3">
        <v>30648</v>
      </c>
      <c r="V47" s="19">
        <v>11193681</v>
      </c>
      <c r="W47" s="20"/>
    </row>
    <row r="48" spans="1:23" ht="15" customHeight="1" x14ac:dyDescent="0.25">
      <c r="A48" s="15">
        <v>38</v>
      </c>
      <c r="B48" s="16"/>
      <c r="C48" s="95" t="s">
        <v>62</v>
      </c>
      <c r="D48" s="96"/>
      <c r="E48" s="96"/>
      <c r="F48" s="96"/>
      <c r="G48" s="96"/>
      <c r="H48" s="97"/>
      <c r="I48" s="19">
        <v>16904036</v>
      </c>
      <c r="J48" s="19">
        <v>1492782</v>
      </c>
      <c r="K48" s="19">
        <v>796921</v>
      </c>
      <c r="L48" s="20"/>
      <c r="M48" s="17" t="s">
        <v>20</v>
      </c>
      <c r="N48" s="18"/>
      <c r="O48" s="17" t="s">
        <v>20</v>
      </c>
      <c r="P48" s="94">
        <f t="shared" si="0"/>
        <v>0</v>
      </c>
      <c r="Q48" s="18"/>
      <c r="R48" s="3">
        <v>2310920</v>
      </c>
      <c r="S48" s="19">
        <v>25080</v>
      </c>
      <c r="T48" s="20"/>
      <c r="U48" s="3">
        <v>172368</v>
      </c>
      <c r="V48" s="19">
        <v>21560387</v>
      </c>
      <c r="W48" s="20"/>
    </row>
    <row r="49" spans="1:23" ht="15" customHeight="1" x14ac:dyDescent="0.25">
      <c r="A49" s="15">
        <v>39</v>
      </c>
      <c r="B49" s="16"/>
      <c r="C49" s="95" t="s">
        <v>63</v>
      </c>
      <c r="D49" s="96"/>
      <c r="E49" s="96"/>
      <c r="F49" s="96"/>
      <c r="G49" s="96"/>
      <c r="H49" s="97"/>
      <c r="I49" s="19">
        <v>7466718</v>
      </c>
      <c r="J49" s="19">
        <v>65252</v>
      </c>
      <c r="K49" s="19">
        <v>262065</v>
      </c>
      <c r="L49" s="20"/>
      <c r="M49" s="17" t="s">
        <v>20</v>
      </c>
      <c r="N49" s="18"/>
      <c r="O49" s="17" t="s">
        <v>20</v>
      </c>
      <c r="P49" s="94">
        <f t="shared" si="0"/>
        <v>0</v>
      </c>
      <c r="Q49" s="18"/>
      <c r="R49" s="3">
        <v>1500724</v>
      </c>
      <c r="S49" s="19">
        <v>11000</v>
      </c>
      <c r="T49" s="20"/>
      <c r="U49" s="3">
        <v>162690</v>
      </c>
      <c r="V49" s="19">
        <v>9478127</v>
      </c>
      <c r="W49" s="20"/>
    </row>
    <row r="50" spans="1:23" ht="15" customHeight="1" x14ac:dyDescent="0.25">
      <c r="A50" s="15">
        <v>40</v>
      </c>
      <c r="B50" s="16"/>
      <c r="C50" s="95" t="s">
        <v>64</v>
      </c>
      <c r="D50" s="96"/>
      <c r="E50" s="96"/>
      <c r="F50" s="96"/>
      <c r="G50" s="96"/>
      <c r="H50" s="97"/>
      <c r="I50" s="19">
        <v>30044584</v>
      </c>
      <c r="J50" s="19">
        <v>408537</v>
      </c>
      <c r="K50" s="19">
        <v>1470962</v>
      </c>
      <c r="L50" s="20"/>
      <c r="M50" s="19">
        <v>855005</v>
      </c>
      <c r="N50" s="20"/>
      <c r="O50" s="19">
        <v>375290</v>
      </c>
      <c r="P50" s="94">
        <f t="shared" si="0"/>
        <v>1230295</v>
      </c>
      <c r="Q50" s="20"/>
      <c r="R50" s="3">
        <v>19917391</v>
      </c>
      <c r="S50" s="19">
        <v>90640</v>
      </c>
      <c r="T50" s="20"/>
      <c r="U50" s="3">
        <v>22146</v>
      </c>
      <c r="V50" s="19">
        <v>53325099</v>
      </c>
      <c r="W50" s="20"/>
    </row>
    <row r="51" spans="1:23" ht="15" customHeight="1" x14ac:dyDescent="0.25">
      <c r="A51" s="15">
        <v>41</v>
      </c>
      <c r="B51" s="16"/>
      <c r="C51" s="98" t="s">
        <v>65</v>
      </c>
      <c r="D51" s="99"/>
      <c r="E51" s="99"/>
      <c r="F51" s="99"/>
      <c r="G51" s="99"/>
      <c r="H51" s="100"/>
      <c r="I51" s="19">
        <v>12523591</v>
      </c>
      <c r="J51" s="19">
        <v>377265</v>
      </c>
      <c r="K51" s="19">
        <v>512276</v>
      </c>
      <c r="L51" s="20"/>
      <c r="M51" s="19">
        <v>118033</v>
      </c>
      <c r="N51" s="20"/>
      <c r="O51" s="19">
        <v>225763</v>
      </c>
      <c r="P51" s="94">
        <f t="shared" si="0"/>
        <v>343796</v>
      </c>
      <c r="Q51" s="20"/>
      <c r="R51" s="3">
        <v>1335125</v>
      </c>
      <c r="S51" s="19">
        <v>16280</v>
      </c>
      <c r="T51" s="20"/>
      <c r="U51" s="2" t="s">
        <v>20</v>
      </c>
      <c r="V51" s="19">
        <v>15130479</v>
      </c>
      <c r="W51" s="20"/>
    </row>
    <row r="52" spans="1:23" ht="15" customHeight="1" x14ac:dyDescent="0.25">
      <c r="A52" s="15">
        <v>42</v>
      </c>
      <c r="B52" s="16"/>
      <c r="C52" s="95" t="s">
        <v>66</v>
      </c>
      <c r="D52" s="96"/>
      <c r="E52" s="96"/>
      <c r="F52" s="96"/>
      <c r="G52" s="96"/>
      <c r="H52" s="97"/>
      <c r="I52" s="19">
        <v>17341107</v>
      </c>
      <c r="J52" s="19">
        <v>1135394</v>
      </c>
      <c r="K52" s="19">
        <v>805792</v>
      </c>
      <c r="L52" s="20"/>
      <c r="M52" s="19">
        <v>188040</v>
      </c>
      <c r="N52" s="20"/>
      <c r="O52" s="19">
        <v>1884025</v>
      </c>
      <c r="P52" s="94">
        <f t="shared" si="0"/>
        <v>2072065</v>
      </c>
      <c r="Q52" s="20"/>
      <c r="R52" s="3">
        <v>1370045</v>
      </c>
      <c r="S52" s="19">
        <v>43120</v>
      </c>
      <c r="T52" s="20"/>
      <c r="U52" s="5">
        <v>101532</v>
      </c>
      <c r="V52" s="19">
        <v>22767523</v>
      </c>
      <c r="W52" s="20"/>
    </row>
    <row r="53" spans="1:23" ht="15" customHeight="1" x14ac:dyDescent="0.25">
      <c r="A53" s="7">
        <v>43</v>
      </c>
      <c r="B53" s="8"/>
      <c r="C53" s="101" t="s">
        <v>68</v>
      </c>
      <c r="D53" s="102"/>
      <c r="E53" s="102"/>
      <c r="F53" s="102"/>
      <c r="G53" s="102"/>
      <c r="H53" s="103"/>
      <c r="I53" s="11">
        <v>21751388</v>
      </c>
      <c r="J53" s="11">
        <v>810165</v>
      </c>
      <c r="K53" s="11">
        <v>996862</v>
      </c>
      <c r="L53" s="12"/>
      <c r="M53" s="11">
        <v>22043</v>
      </c>
      <c r="N53" s="12"/>
      <c r="O53" s="9" t="s">
        <v>20</v>
      </c>
      <c r="P53" s="94">
        <f t="shared" si="0"/>
        <v>0</v>
      </c>
      <c r="Q53" s="10"/>
      <c r="R53" s="5">
        <v>2437399</v>
      </c>
      <c r="S53" s="11">
        <v>59840</v>
      </c>
      <c r="T53" s="12"/>
      <c r="U53" s="6" t="s">
        <v>20</v>
      </c>
      <c r="V53" s="11">
        <v>26179229</v>
      </c>
      <c r="W53" s="12"/>
    </row>
    <row r="54" spans="1:23" ht="15" customHeight="1" x14ac:dyDescent="0.25">
      <c r="A54" s="7">
        <v>44</v>
      </c>
      <c r="B54" s="8"/>
      <c r="C54" s="101" t="s">
        <v>69</v>
      </c>
      <c r="D54" s="102"/>
      <c r="E54" s="102"/>
      <c r="F54" s="102"/>
      <c r="G54" s="102"/>
      <c r="H54" s="103"/>
      <c r="I54" s="11">
        <v>13818240</v>
      </c>
      <c r="J54" s="11">
        <v>2308960</v>
      </c>
      <c r="K54" s="11">
        <v>633062</v>
      </c>
      <c r="L54" s="12"/>
      <c r="M54" s="9" t="s">
        <v>20</v>
      </c>
      <c r="N54" s="10"/>
      <c r="O54" s="9" t="s">
        <v>20</v>
      </c>
      <c r="P54" s="94">
        <f t="shared" si="0"/>
        <v>0</v>
      </c>
      <c r="Q54" s="10"/>
      <c r="R54" s="5">
        <v>1485388</v>
      </c>
      <c r="S54" s="11">
        <v>25080</v>
      </c>
      <c r="T54" s="12"/>
      <c r="U54" s="6" t="s">
        <v>20</v>
      </c>
      <c r="V54" s="11">
        <v>18270730</v>
      </c>
      <c r="W54" s="12"/>
    </row>
    <row r="55" spans="1:23" ht="15" customHeight="1" x14ac:dyDescent="0.25">
      <c r="A55" s="7">
        <v>45</v>
      </c>
      <c r="B55" s="8"/>
      <c r="C55" s="101" t="s">
        <v>70</v>
      </c>
      <c r="D55" s="102"/>
      <c r="E55" s="102"/>
      <c r="F55" s="102"/>
      <c r="G55" s="102"/>
      <c r="H55" s="103"/>
      <c r="I55" s="11">
        <v>8591966</v>
      </c>
      <c r="J55" s="9" t="s">
        <v>20</v>
      </c>
      <c r="K55" s="11">
        <v>345482</v>
      </c>
      <c r="L55" s="12"/>
      <c r="M55" s="9" t="s">
        <v>20</v>
      </c>
      <c r="N55" s="10"/>
      <c r="O55" s="11">
        <v>337802</v>
      </c>
      <c r="P55" s="94">
        <f t="shared" si="0"/>
        <v>0</v>
      </c>
      <c r="Q55" s="12"/>
      <c r="R55" s="5">
        <v>1828089</v>
      </c>
      <c r="S55" s="11">
        <v>22880</v>
      </c>
      <c r="T55" s="12"/>
      <c r="U55" s="5">
        <v>154600</v>
      </c>
      <c r="V55" s="11">
        <v>11126219</v>
      </c>
      <c r="W55" s="12"/>
    </row>
    <row r="56" spans="1:23" ht="15" customHeight="1" x14ac:dyDescent="0.25">
      <c r="A56" s="7">
        <v>46</v>
      </c>
      <c r="B56" s="8"/>
      <c r="C56" s="101" t="s">
        <v>71</v>
      </c>
      <c r="D56" s="102"/>
      <c r="E56" s="102"/>
      <c r="F56" s="102"/>
      <c r="G56" s="102"/>
      <c r="H56" s="103"/>
      <c r="I56" s="11">
        <v>10146467</v>
      </c>
      <c r="J56" s="11">
        <v>218502</v>
      </c>
      <c r="K56" s="11">
        <v>437224</v>
      </c>
      <c r="L56" s="12"/>
      <c r="M56" s="11">
        <v>115986</v>
      </c>
      <c r="N56" s="12"/>
      <c r="O56" s="9" t="s">
        <v>20</v>
      </c>
      <c r="P56" s="94">
        <f t="shared" si="0"/>
        <v>0</v>
      </c>
      <c r="Q56" s="10"/>
      <c r="R56" s="5">
        <v>1305909</v>
      </c>
      <c r="S56" s="11">
        <v>28160</v>
      </c>
      <c r="T56" s="12"/>
      <c r="U56" s="5">
        <v>196000</v>
      </c>
      <c r="V56" s="11">
        <v>12406848</v>
      </c>
      <c r="W56" s="12"/>
    </row>
    <row r="57" spans="1:23" ht="15" customHeight="1" x14ac:dyDescent="0.25">
      <c r="A57" s="7">
        <v>47</v>
      </c>
      <c r="B57" s="8"/>
      <c r="C57" s="101" t="s">
        <v>72</v>
      </c>
      <c r="D57" s="102"/>
      <c r="E57" s="102"/>
      <c r="F57" s="102"/>
      <c r="G57" s="102"/>
      <c r="H57" s="103"/>
      <c r="I57" s="11">
        <v>10698934</v>
      </c>
      <c r="J57" s="9" t="s">
        <v>20</v>
      </c>
      <c r="K57" s="11">
        <v>448718</v>
      </c>
      <c r="L57" s="12"/>
      <c r="M57" s="11">
        <v>42492</v>
      </c>
      <c r="N57" s="12"/>
      <c r="O57" s="9" t="s">
        <v>20</v>
      </c>
      <c r="P57" s="94">
        <f t="shared" si="0"/>
        <v>0</v>
      </c>
      <c r="Q57" s="10"/>
      <c r="R57" s="5">
        <v>1427476</v>
      </c>
      <c r="S57" s="11">
        <v>27280</v>
      </c>
      <c r="T57" s="12"/>
      <c r="U57" s="6" t="s">
        <v>20</v>
      </c>
      <c r="V57" s="11">
        <v>12840900</v>
      </c>
      <c r="W57" s="12"/>
    </row>
    <row r="58" spans="1:23" ht="15" customHeight="1" x14ac:dyDescent="0.25">
      <c r="A58" s="7">
        <v>48</v>
      </c>
      <c r="B58" s="8"/>
      <c r="C58" s="101" t="s">
        <v>73</v>
      </c>
      <c r="D58" s="102"/>
      <c r="E58" s="102"/>
      <c r="F58" s="102"/>
      <c r="G58" s="102"/>
      <c r="H58" s="103"/>
      <c r="I58" s="11">
        <v>4417823</v>
      </c>
      <c r="J58" s="11">
        <v>63174</v>
      </c>
      <c r="K58" s="11">
        <v>188475</v>
      </c>
      <c r="L58" s="12"/>
      <c r="M58" s="11">
        <v>51696</v>
      </c>
      <c r="N58" s="12"/>
      <c r="O58" s="9" t="s">
        <v>20</v>
      </c>
      <c r="P58" s="94">
        <f t="shared" si="0"/>
        <v>0</v>
      </c>
      <c r="Q58" s="10"/>
      <c r="R58" s="5">
        <v>2171425</v>
      </c>
      <c r="S58" s="11">
        <v>9680</v>
      </c>
      <c r="T58" s="12"/>
      <c r="U58" s="5">
        <v>154140</v>
      </c>
      <c r="V58" s="11">
        <v>6902273</v>
      </c>
      <c r="W58" s="12"/>
    </row>
    <row r="59" spans="1:23" ht="15" customHeight="1" x14ac:dyDescent="0.25">
      <c r="A59" s="7">
        <v>49</v>
      </c>
      <c r="B59" s="8"/>
      <c r="C59" s="101" t="s">
        <v>74</v>
      </c>
      <c r="D59" s="102"/>
      <c r="E59" s="102"/>
      <c r="F59" s="102"/>
      <c r="G59" s="102"/>
      <c r="H59" s="103"/>
      <c r="I59" s="11">
        <v>8512759</v>
      </c>
      <c r="J59" s="11">
        <v>353196</v>
      </c>
      <c r="K59" s="11">
        <v>343960</v>
      </c>
      <c r="L59" s="12"/>
      <c r="M59" s="11">
        <v>1175997</v>
      </c>
      <c r="N59" s="12"/>
      <c r="O59" s="11">
        <v>83520</v>
      </c>
      <c r="P59" s="94">
        <f t="shared" si="0"/>
        <v>1259517</v>
      </c>
      <c r="Q59" s="12"/>
      <c r="R59" s="5">
        <v>1409016</v>
      </c>
      <c r="S59" s="11">
        <v>27720</v>
      </c>
      <c r="T59" s="12"/>
      <c r="U59" s="5">
        <v>90922</v>
      </c>
      <c r="V59" s="11">
        <v>12060308</v>
      </c>
      <c r="W59" s="12"/>
    </row>
    <row r="60" spans="1:23" ht="15" customHeight="1" x14ac:dyDescent="0.25">
      <c r="A60" s="7">
        <v>50</v>
      </c>
      <c r="B60" s="8"/>
      <c r="C60" s="101" t="s">
        <v>75</v>
      </c>
      <c r="D60" s="102"/>
      <c r="E60" s="102"/>
      <c r="F60" s="102"/>
      <c r="G60" s="102"/>
      <c r="H60" s="103"/>
      <c r="I60" s="11">
        <v>12367795</v>
      </c>
      <c r="J60" s="11">
        <v>66009</v>
      </c>
      <c r="K60" s="11">
        <v>498764</v>
      </c>
      <c r="L60" s="12"/>
      <c r="M60" s="11">
        <v>488509</v>
      </c>
      <c r="N60" s="12"/>
      <c r="O60" s="9" t="s">
        <v>20</v>
      </c>
      <c r="P60" s="94">
        <f t="shared" si="0"/>
        <v>0</v>
      </c>
      <c r="Q60" s="10"/>
      <c r="R60" s="5">
        <v>1261974</v>
      </c>
      <c r="S60" s="11">
        <v>24200</v>
      </c>
      <c r="T60" s="12"/>
      <c r="U60" s="6" t="s">
        <v>20</v>
      </c>
      <c r="V60" s="11">
        <v>14798173</v>
      </c>
      <c r="W60" s="12"/>
    </row>
    <row r="61" spans="1:23" ht="15" customHeight="1" x14ac:dyDescent="0.25">
      <c r="A61" s="7">
        <v>51</v>
      </c>
      <c r="B61" s="8"/>
      <c r="C61" s="101" t="s">
        <v>76</v>
      </c>
      <c r="D61" s="102"/>
      <c r="E61" s="102"/>
      <c r="F61" s="102"/>
      <c r="G61" s="102"/>
      <c r="H61" s="103"/>
      <c r="I61" s="11">
        <v>7381778</v>
      </c>
      <c r="J61" s="11">
        <v>265679</v>
      </c>
      <c r="K61" s="11">
        <v>339328</v>
      </c>
      <c r="L61" s="12"/>
      <c r="M61" s="11">
        <v>118650</v>
      </c>
      <c r="N61" s="12"/>
      <c r="O61" s="11">
        <v>19425</v>
      </c>
      <c r="P61" s="94">
        <f t="shared" si="0"/>
        <v>138075</v>
      </c>
      <c r="Q61" s="12"/>
      <c r="R61" s="5">
        <v>1334797</v>
      </c>
      <c r="S61" s="11">
        <v>14080</v>
      </c>
      <c r="T61" s="12"/>
      <c r="U61" s="6" t="s">
        <v>20</v>
      </c>
      <c r="V61" s="11">
        <v>9473737</v>
      </c>
      <c r="W61" s="12"/>
    </row>
    <row r="62" spans="1:23" ht="15" customHeight="1" x14ac:dyDescent="0.25">
      <c r="A62" s="7">
        <v>52</v>
      </c>
      <c r="B62" s="8"/>
      <c r="C62" s="101" t="s">
        <v>77</v>
      </c>
      <c r="D62" s="102"/>
      <c r="E62" s="102"/>
      <c r="F62" s="102"/>
      <c r="G62" s="102"/>
      <c r="H62" s="103"/>
      <c r="I62" s="11">
        <v>13863753</v>
      </c>
      <c r="J62" s="11">
        <v>2433174</v>
      </c>
      <c r="K62" s="11">
        <v>563742</v>
      </c>
      <c r="L62" s="12"/>
      <c r="M62" s="9" t="s">
        <v>20</v>
      </c>
      <c r="N62" s="10"/>
      <c r="O62" s="9" t="s">
        <v>20</v>
      </c>
      <c r="P62" s="94">
        <f t="shared" si="0"/>
        <v>0</v>
      </c>
      <c r="Q62" s="10"/>
      <c r="R62" s="5">
        <v>5691054</v>
      </c>
      <c r="S62" s="11">
        <v>15400</v>
      </c>
      <c r="T62" s="12"/>
      <c r="U62" s="6" t="s">
        <v>20</v>
      </c>
      <c r="V62" s="11">
        <v>22567123</v>
      </c>
      <c r="W62" s="12"/>
    </row>
    <row r="63" spans="1:23" ht="15" customHeight="1" x14ac:dyDescent="0.25">
      <c r="A63" s="7">
        <v>53</v>
      </c>
      <c r="B63" s="8"/>
      <c r="C63" s="101" t="s">
        <v>78</v>
      </c>
      <c r="D63" s="102"/>
      <c r="E63" s="102"/>
      <c r="F63" s="102"/>
      <c r="G63" s="102"/>
      <c r="H63" s="103"/>
      <c r="I63" s="11">
        <v>13750595</v>
      </c>
      <c r="J63" s="11">
        <v>8312068</v>
      </c>
      <c r="K63" s="11">
        <v>969424</v>
      </c>
      <c r="L63" s="12"/>
      <c r="M63" s="9" t="s">
        <v>20</v>
      </c>
      <c r="N63" s="10"/>
      <c r="O63" s="11">
        <v>9150960</v>
      </c>
      <c r="P63" s="94">
        <f t="shared" si="0"/>
        <v>0</v>
      </c>
      <c r="Q63" s="12"/>
      <c r="R63" s="5">
        <v>1840023</v>
      </c>
      <c r="S63" s="11">
        <v>47960</v>
      </c>
      <c r="T63" s="12"/>
      <c r="U63" s="6" t="s">
        <v>20</v>
      </c>
      <c r="V63" s="11">
        <v>34071030</v>
      </c>
      <c r="W63" s="12"/>
    </row>
    <row r="64" spans="1:23" ht="15" customHeight="1" x14ac:dyDescent="0.25">
      <c r="A64" s="7">
        <v>54</v>
      </c>
      <c r="B64" s="8"/>
      <c r="C64" s="101" t="s">
        <v>79</v>
      </c>
      <c r="D64" s="102"/>
      <c r="E64" s="102"/>
      <c r="F64" s="102"/>
      <c r="G64" s="102"/>
      <c r="H64" s="103"/>
      <c r="I64" s="11">
        <v>5289720</v>
      </c>
      <c r="J64" s="11">
        <v>910807</v>
      </c>
      <c r="K64" s="11">
        <v>263538</v>
      </c>
      <c r="L64" s="12"/>
      <c r="M64" s="11">
        <v>282316</v>
      </c>
      <c r="N64" s="12"/>
      <c r="O64" s="9" t="s">
        <v>20</v>
      </c>
      <c r="P64" s="94">
        <f t="shared" si="0"/>
        <v>0</v>
      </c>
      <c r="Q64" s="10"/>
      <c r="R64" s="5">
        <v>1254075</v>
      </c>
      <c r="S64" s="11">
        <v>8800</v>
      </c>
      <c r="T64" s="12"/>
      <c r="U64" s="5">
        <v>92800</v>
      </c>
      <c r="V64" s="11">
        <v>8009256</v>
      </c>
      <c r="W64" s="12"/>
    </row>
    <row r="65" spans="1:23" ht="15" customHeight="1" x14ac:dyDescent="0.25">
      <c r="A65" s="7">
        <v>55</v>
      </c>
      <c r="B65" s="8"/>
      <c r="C65" s="101" t="s">
        <v>80</v>
      </c>
      <c r="D65" s="102"/>
      <c r="E65" s="102"/>
      <c r="F65" s="102"/>
      <c r="G65" s="102"/>
      <c r="H65" s="103"/>
      <c r="I65" s="11">
        <v>12750587</v>
      </c>
      <c r="J65" s="11">
        <v>32715</v>
      </c>
      <c r="K65" s="11">
        <v>468131</v>
      </c>
      <c r="L65" s="12"/>
      <c r="M65" s="11">
        <v>181502</v>
      </c>
      <c r="N65" s="12"/>
      <c r="O65" s="9" t="s">
        <v>20</v>
      </c>
      <c r="P65" s="94">
        <f t="shared" si="0"/>
        <v>0</v>
      </c>
      <c r="Q65" s="10"/>
      <c r="R65" s="5">
        <v>1827044</v>
      </c>
      <c r="S65" s="11">
        <v>14960</v>
      </c>
      <c r="T65" s="12"/>
      <c r="U65" s="6" t="s">
        <v>20</v>
      </c>
      <c r="V65" s="11">
        <v>15367739</v>
      </c>
      <c r="W65" s="12"/>
    </row>
    <row r="66" spans="1:23" ht="15" customHeight="1" x14ac:dyDescent="0.25">
      <c r="A66" s="7">
        <v>56</v>
      </c>
      <c r="B66" s="8"/>
      <c r="C66" s="101" t="s">
        <v>81</v>
      </c>
      <c r="D66" s="102"/>
      <c r="E66" s="102"/>
      <c r="F66" s="102"/>
      <c r="G66" s="102"/>
      <c r="H66" s="103"/>
      <c r="I66" s="11">
        <v>2478658</v>
      </c>
      <c r="J66" s="11">
        <v>120717</v>
      </c>
      <c r="K66" s="11">
        <v>109675</v>
      </c>
      <c r="L66" s="12"/>
      <c r="M66" s="9" t="s">
        <v>20</v>
      </c>
      <c r="N66" s="10"/>
      <c r="O66" s="9" t="s">
        <v>20</v>
      </c>
      <c r="P66" s="94">
        <f t="shared" si="0"/>
        <v>0</v>
      </c>
      <c r="Q66" s="10"/>
      <c r="R66" s="5">
        <v>976973</v>
      </c>
      <c r="S66" s="11">
        <v>3960</v>
      </c>
      <c r="T66" s="12"/>
      <c r="U66" s="6" t="s">
        <v>20</v>
      </c>
      <c r="V66" s="11">
        <v>3689983</v>
      </c>
      <c r="W66" s="12"/>
    </row>
    <row r="67" spans="1:23" ht="15" customHeight="1" x14ac:dyDescent="0.25">
      <c r="A67" s="7">
        <v>57</v>
      </c>
      <c r="B67" s="8"/>
      <c r="C67" s="101" t="s">
        <v>82</v>
      </c>
      <c r="D67" s="102"/>
      <c r="E67" s="102"/>
      <c r="F67" s="102"/>
      <c r="G67" s="102"/>
      <c r="H67" s="103"/>
      <c r="I67" s="11">
        <v>2815542</v>
      </c>
      <c r="J67" s="11">
        <v>109819</v>
      </c>
      <c r="K67" s="11">
        <v>110257</v>
      </c>
      <c r="L67" s="12"/>
      <c r="M67" s="11">
        <v>105271</v>
      </c>
      <c r="N67" s="12"/>
      <c r="O67" s="11">
        <v>14578</v>
      </c>
      <c r="P67" s="94">
        <f t="shared" si="0"/>
        <v>119849</v>
      </c>
      <c r="Q67" s="12"/>
      <c r="R67" s="5">
        <v>1095048</v>
      </c>
      <c r="S67" s="11">
        <v>7040</v>
      </c>
      <c r="T67" s="12"/>
      <c r="U67" s="6" t="s">
        <v>20</v>
      </c>
      <c r="V67" s="11">
        <v>4257555</v>
      </c>
      <c r="W67" s="12"/>
    </row>
    <row r="68" spans="1:23" ht="15" customHeight="1" x14ac:dyDescent="0.25">
      <c r="A68" s="7">
        <v>58</v>
      </c>
      <c r="B68" s="8"/>
      <c r="C68" s="101" t="s">
        <v>83</v>
      </c>
      <c r="D68" s="102"/>
      <c r="E68" s="102"/>
      <c r="F68" s="102"/>
      <c r="G68" s="102"/>
      <c r="H68" s="103"/>
      <c r="I68" s="11">
        <v>20882373</v>
      </c>
      <c r="J68" s="11">
        <v>3030542</v>
      </c>
      <c r="K68" s="11">
        <v>1039660</v>
      </c>
      <c r="L68" s="12"/>
      <c r="M68" s="11">
        <v>1379016</v>
      </c>
      <c r="N68" s="12"/>
      <c r="O68" s="11">
        <v>377927</v>
      </c>
      <c r="P68" s="94">
        <f t="shared" si="0"/>
        <v>1756943</v>
      </c>
      <c r="Q68" s="12"/>
      <c r="R68" s="5">
        <v>2043703</v>
      </c>
      <c r="S68" s="11">
        <v>22000</v>
      </c>
      <c r="T68" s="12"/>
      <c r="U68" s="6" t="s">
        <v>20</v>
      </c>
      <c r="V68" s="11">
        <v>28775221</v>
      </c>
      <c r="W68" s="12"/>
    </row>
    <row r="69" spans="1:23" ht="15" customHeight="1" x14ac:dyDescent="0.25">
      <c r="A69" s="7">
        <v>59</v>
      </c>
      <c r="B69" s="8"/>
      <c r="C69" s="101" t="s">
        <v>84</v>
      </c>
      <c r="D69" s="102"/>
      <c r="E69" s="102"/>
      <c r="F69" s="102"/>
      <c r="G69" s="102"/>
      <c r="H69" s="103"/>
      <c r="I69" s="11">
        <v>13136903</v>
      </c>
      <c r="J69" s="11">
        <v>3342007</v>
      </c>
      <c r="K69" s="11">
        <v>726610</v>
      </c>
      <c r="L69" s="12"/>
      <c r="M69" s="9" t="s">
        <v>20</v>
      </c>
      <c r="N69" s="10"/>
      <c r="O69" s="11">
        <v>4391920</v>
      </c>
      <c r="P69" s="94">
        <f t="shared" si="0"/>
        <v>0</v>
      </c>
      <c r="Q69" s="12"/>
      <c r="R69" s="5">
        <v>1388498</v>
      </c>
      <c r="S69" s="11">
        <v>18480</v>
      </c>
      <c r="T69" s="12"/>
      <c r="U69" s="6" t="s">
        <v>20</v>
      </c>
      <c r="V69" s="11">
        <v>23004418</v>
      </c>
      <c r="W69" s="12"/>
    </row>
    <row r="70" spans="1:23" ht="15" customHeight="1" x14ac:dyDescent="0.25">
      <c r="A70" s="13">
        <v>60.1</v>
      </c>
      <c r="B70" s="14"/>
      <c r="C70" s="101" t="s">
        <v>85</v>
      </c>
      <c r="D70" s="102"/>
      <c r="E70" s="102"/>
      <c r="F70" s="102"/>
      <c r="G70" s="102"/>
      <c r="H70" s="103"/>
      <c r="I70" s="11">
        <v>6999811</v>
      </c>
      <c r="J70" s="9" t="s">
        <v>20</v>
      </c>
      <c r="K70" s="11">
        <v>269514</v>
      </c>
      <c r="L70" s="12"/>
      <c r="M70" s="11">
        <v>230052</v>
      </c>
      <c r="N70" s="12"/>
      <c r="O70" s="9" t="s">
        <v>20</v>
      </c>
      <c r="P70" s="94">
        <f t="shared" si="0"/>
        <v>0</v>
      </c>
      <c r="Q70" s="10"/>
      <c r="R70" s="5">
        <v>1835907</v>
      </c>
      <c r="S70" s="11">
        <v>10560</v>
      </c>
      <c r="T70" s="12"/>
      <c r="U70" s="6" t="s">
        <v>20</v>
      </c>
      <c r="V70" s="11">
        <v>9345844</v>
      </c>
      <c r="W70" s="12"/>
    </row>
    <row r="71" spans="1:23" ht="15" customHeight="1" x14ac:dyDescent="0.25">
      <c r="A71" s="13">
        <v>60.2</v>
      </c>
      <c r="B71" s="14"/>
      <c r="C71" s="101" t="s">
        <v>86</v>
      </c>
      <c r="D71" s="102"/>
      <c r="E71" s="102"/>
      <c r="F71" s="102"/>
      <c r="G71" s="102"/>
      <c r="H71" s="103"/>
      <c r="I71" s="11">
        <v>3289996</v>
      </c>
      <c r="J71" s="11">
        <v>297122</v>
      </c>
      <c r="K71" s="11">
        <v>156735</v>
      </c>
      <c r="L71" s="12"/>
      <c r="M71" s="11">
        <v>31459</v>
      </c>
      <c r="N71" s="12"/>
      <c r="O71" s="9" t="s">
        <v>20</v>
      </c>
      <c r="P71" s="94">
        <f t="shared" si="0"/>
        <v>0</v>
      </c>
      <c r="Q71" s="10"/>
      <c r="R71" s="5">
        <v>1065669</v>
      </c>
      <c r="S71" s="11">
        <v>4840</v>
      </c>
      <c r="T71" s="12"/>
      <c r="U71" s="6" t="s">
        <v>20</v>
      </c>
      <c r="V71" s="11">
        <v>4845821</v>
      </c>
      <c r="W71" s="12"/>
    </row>
    <row r="72" spans="1:23" ht="15" customHeight="1" x14ac:dyDescent="0.25">
      <c r="A72" s="7">
        <v>61</v>
      </c>
      <c r="B72" s="8"/>
      <c r="C72" s="101" t="s">
        <v>87</v>
      </c>
      <c r="D72" s="102"/>
      <c r="E72" s="102"/>
      <c r="F72" s="102"/>
      <c r="G72" s="102"/>
      <c r="H72" s="103"/>
      <c r="I72" s="11">
        <v>5316861</v>
      </c>
      <c r="J72" s="11">
        <v>166116</v>
      </c>
      <c r="K72" s="11">
        <v>213569</v>
      </c>
      <c r="L72" s="12"/>
      <c r="M72" s="11">
        <v>101172</v>
      </c>
      <c r="N72" s="12"/>
      <c r="O72" s="11">
        <v>12005</v>
      </c>
      <c r="P72" s="94">
        <f t="shared" si="0"/>
        <v>113177</v>
      </c>
      <c r="Q72" s="12"/>
      <c r="R72" s="5">
        <v>2077330</v>
      </c>
      <c r="S72" s="11">
        <v>10560</v>
      </c>
      <c r="T72" s="12"/>
      <c r="U72" s="6" t="s">
        <v>20</v>
      </c>
      <c r="V72" s="11">
        <v>7897613</v>
      </c>
      <c r="W72" s="12"/>
    </row>
    <row r="73" spans="1:23" ht="15" customHeight="1" x14ac:dyDescent="0.25">
      <c r="A73" s="7">
        <v>62</v>
      </c>
      <c r="B73" s="8"/>
      <c r="C73" s="101" t="s">
        <v>88</v>
      </c>
      <c r="D73" s="102"/>
      <c r="E73" s="102"/>
      <c r="F73" s="102"/>
      <c r="G73" s="102"/>
      <c r="H73" s="103"/>
      <c r="I73" s="11">
        <v>945073</v>
      </c>
      <c r="J73" s="9" t="s">
        <v>20</v>
      </c>
      <c r="K73" s="11">
        <v>38176</v>
      </c>
      <c r="L73" s="12"/>
      <c r="M73" s="11">
        <v>2885</v>
      </c>
      <c r="N73" s="12"/>
      <c r="O73" s="9" t="s">
        <v>20</v>
      </c>
      <c r="P73" s="94">
        <f t="shared" ref="P73:P77" si="1">IFERROR((M73+O73),0)</f>
        <v>0</v>
      </c>
      <c r="Q73" s="10"/>
      <c r="R73" s="5">
        <v>722027</v>
      </c>
      <c r="S73" s="11">
        <v>2640</v>
      </c>
      <c r="T73" s="12"/>
      <c r="U73" s="6" t="s">
        <v>20</v>
      </c>
      <c r="V73" s="11">
        <v>1710801</v>
      </c>
      <c r="W73" s="12"/>
    </row>
    <row r="74" spans="1:23" ht="15" customHeight="1" x14ac:dyDescent="0.25">
      <c r="A74" s="7">
        <v>63</v>
      </c>
      <c r="B74" s="8"/>
      <c r="C74" s="101" t="s">
        <v>89</v>
      </c>
      <c r="D74" s="102"/>
      <c r="E74" s="102"/>
      <c r="F74" s="102"/>
      <c r="G74" s="102"/>
      <c r="H74" s="103"/>
      <c r="I74" s="11">
        <v>9695160</v>
      </c>
      <c r="J74" s="11">
        <v>886582</v>
      </c>
      <c r="K74" s="11">
        <v>419694</v>
      </c>
      <c r="L74" s="12"/>
      <c r="M74" s="11">
        <v>28203</v>
      </c>
      <c r="N74" s="12"/>
      <c r="O74" s="9" t="s">
        <v>20</v>
      </c>
      <c r="P74" s="94">
        <f t="shared" si="1"/>
        <v>0</v>
      </c>
      <c r="Q74" s="10"/>
      <c r="R74" s="5">
        <v>1420567</v>
      </c>
      <c r="S74" s="11">
        <v>11880</v>
      </c>
      <c r="T74" s="12"/>
      <c r="U74" s="6" t="s">
        <v>20</v>
      </c>
      <c r="V74" s="11">
        <v>12462086</v>
      </c>
      <c r="W74" s="12"/>
    </row>
    <row r="75" spans="1:23" ht="15" customHeight="1" x14ac:dyDescent="0.25">
      <c r="A75" s="7">
        <v>64</v>
      </c>
      <c r="B75" s="8"/>
      <c r="C75" s="101" t="s">
        <v>90</v>
      </c>
      <c r="D75" s="102"/>
      <c r="E75" s="102"/>
      <c r="F75" s="102"/>
      <c r="G75" s="102"/>
      <c r="H75" s="103"/>
      <c r="I75" s="11">
        <v>26749096</v>
      </c>
      <c r="J75" s="11">
        <v>3888589</v>
      </c>
      <c r="K75" s="11">
        <v>1347167</v>
      </c>
      <c r="L75" s="12"/>
      <c r="M75" s="11">
        <v>1429013</v>
      </c>
      <c r="N75" s="12"/>
      <c r="O75" s="11">
        <v>161718</v>
      </c>
      <c r="P75" s="94">
        <f t="shared" si="1"/>
        <v>1590731</v>
      </c>
      <c r="Q75" s="12"/>
      <c r="R75" s="5">
        <v>2992400</v>
      </c>
      <c r="S75" s="11">
        <v>23760</v>
      </c>
      <c r="T75" s="12"/>
      <c r="U75" s="6" t="s">
        <v>20</v>
      </c>
      <c r="V75" s="11">
        <v>36591743</v>
      </c>
      <c r="W75" s="12"/>
    </row>
    <row r="76" spans="1:23" ht="15" customHeight="1" x14ac:dyDescent="0.25">
      <c r="A76" s="7">
        <v>65</v>
      </c>
      <c r="B76" s="8"/>
      <c r="C76" s="101" t="s">
        <v>91</v>
      </c>
      <c r="D76" s="102"/>
      <c r="E76" s="102"/>
      <c r="F76" s="102"/>
      <c r="G76" s="102"/>
      <c r="H76" s="103"/>
      <c r="I76" s="11">
        <v>8422245</v>
      </c>
      <c r="J76" s="11">
        <v>3162393</v>
      </c>
      <c r="K76" s="11">
        <v>529282</v>
      </c>
      <c r="L76" s="12"/>
      <c r="M76" s="9" t="s">
        <v>20</v>
      </c>
      <c r="N76" s="10"/>
      <c r="O76" s="9" t="s">
        <v>20</v>
      </c>
      <c r="P76" s="94">
        <f t="shared" si="1"/>
        <v>0</v>
      </c>
      <c r="Q76" s="10"/>
      <c r="R76" s="5">
        <v>1713266</v>
      </c>
      <c r="S76" s="11">
        <v>14080</v>
      </c>
      <c r="T76" s="12"/>
      <c r="U76" s="5">
        <v>866556</v>
      </c>
      <c r="V76" s="11">
        <v>13841266</v>
      </c>
      <c r="W76" s="12"/>
    </row>
    <row r="77" spans="1:23" ht="15" customHeight="1" x14ac:dyDescent="0.25">
      <c r="A77" s="7">
        <v>66</v>
      </c>
      <c r="B77" s="8"/>
      <c r="C77" s="101" t="s">
        <v>92</v>
      </c>
      <c r="D77" s="102"/>
      <c r="E77" s="102"/>
      <c r="F77" s="102"/>
      <c r="G77" s="102"/>
      <c r="H77" s="103"/>
      <c r="I77" s="11">
        <v>20735971</v>
      </c>
      <c r="J77" s="11">
        <v>4794317</v>
      </c>
      <c r="K77" s="11">
        <v>1083314</v>
      </c>
      <c r="L77" s="12"/>
      <c r="M77" s="9" t="s">
        <v>20</v>
      </c>
      <c r="N77" s="10"/>
      <c r="O77" s="11">
        <v>1087840</v>
      </c>
      <c r="P77" s="94">
        <f t="shared" si="1"/>
        <v>0</v>
      </c>
      <c r="Q77" s="12"/>
      <c r="R77" s="5">
        <v>1523301</v>
      </c>
      <c r="S77" s="11">
        <v>29040</v>
      </c>
      <c r="T77" s="12"/>
      <c r="V77" s="11">
        <v>30120339</v>
      </c>
      <c r="W77" s="12"/>
    </row>
  </sheetData>
  <mergeCells count="3">
    <mergeCell ref="U3:U4"/>
    <mergeCell ref="S3:S4"/>
    <mergeCell ref="V3:V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A014-22C1-4806-B3BE-3F04D4CB89C4}">
  <dimension ref="A1:AB78"/>
  <sheetViews>
    <sheetView tabSelected="1" workbookViewId="0">
      <pane xSplit="3" ySplit="5" topLeftCell="J6" activePane="bottomRight" state="frozen"/>
      <selection pane="topRight" activeCell="D1" sqref="D1"/>
      <selection pane="bottomLeft" activeCell="A6" sqref="A6"/>
      <selection pane="bottomRight" activeCell="R6" sqref="R6"/>
    </sheetView>
  </sheetViews>
  <sheetFormatPr defaultRowHeight="15" x14ac:dyDescent="0.25"/>
  <cols>
    <col min="2" max="2" width="40.7109375" customWidth="1"/>
    <col min="4" max="4" width="13" customWidth="1"/>
    <col min="5" max="5" width="13.7109375" customWidth="1"/>
    <col min="6" max="6" width="11.140625" customWidth="1"/>
    <col min="8" max="8" width="9" customWidth="1"/>
    <col min="9" max="9" width="11" customWidth="1"/>
    <col min="10" max="10" width="10" customWidth="1"/>
    <col min="12" max="12" width="10.5703125" customWidth="1"/>
    <col min="13" max="13" width="10.85546875" customWidth="1"/>
    <col min="14" max="14" width="14.140625" customWidth="1"/>
    <col min="15" max="15" width="10.85546875" customWidth="1"/>
    <col min="16" max="18" width="11.140625" customWidth="1"/>
    <col min="20" max="20" width="10.42578125" customWidth="1"/>
    <col min="21" max="21" width="9.7109375" customWidth="1"/>
    <col min="22" max="22" width="10.7109375" customWidth="1"/>
    <col min="23" max="23" width="10.28515625" customWidth="1"/>
    <col min="24" max="24" width="10" customWidth="1"/>
    <col min="25" max="25" width="10.42578125" customWidth="1"/>
    <col min="26" max="26" width="12.85546875" customWidth="1"/>
    <col min="27" max="27" width="12.5703125" customWidth="1"/>
    <col min="28" max="28" width="10.85546875" customWidth="1"/>
  </cols>
  <sheetData>
    <row r="1" spans="1:28" ht="26.25" customHeight="1" x14ac:dyDescent="0.25">
      <c r="A1" s="160" t="s">
        <v>192</v>
      </c>
      <c r="B1" s="160"/>
    </row>
    <row r="2" spans="1:28" ht="27.75" customHeight="1" x14ac:dyDescent="0.25">
      <c r="A2" s="166" t="s">
        <v>196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</row>
    <row r="3" spans="1:28" ht="15" customHeight="1" x14ac:dyDescent="0.25">
      <c r="A3" s="130" t="s">
        <v>94</v>
      </c>
      <c r="B3" s="133" t="s">
        <v>95</v>
      </c>
      <c r="C3" s="134"/>
      <c r="D3" s="139" t="s">
        <v>96</v>
      </c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49"/>
      <c r="Q3" s="49"/>
      <c r="R3" s="109"/>
      <c r="S3" s="113" t="s">
        <v>210</v>
      </c>
      <c r="T3" s="114"/>
      <c r="U3" s="115"/>
      <c r="V3" s="115"/>
      <c r="W3" s="161" t="s">
        <v>213</v>
      </c>
      <c r="X3" s="161" t="s">
        <v>214</v>
      </c>
      <c r="Y3" s="162" t="s">
        <v>195</v>
      </c>
      <c r="Z3" s="168" t="s">
        <v>199</v>
      </c>
      <c r="AA3" s="164" t="s">
        <v>216</v>
      </c>
    </row>
    <row r="4" spans="1:28" ht="90" customHeight="1" x14ac:dyDescent="0.25">
      <c r="A4" s="131"/>
      <c r="B4" s="135"/>
      <c r="C4" s="136"/>
      <c r="D4" s="69" t="s">
        <v>193</v>
      </c>
      <c r="E4" s="69" t="s">
        <v>194</v>
      </c>
      <c r="F4" s="71" t="s">
        <v>195</v>
      </c>
      <c r="G4" s="75" t="s">
        <v>197</v>
      </c>
      <c r="H4" s="75" t="s">
        <v>198</v>
      </c>
      <c r="I4" s="80" t="s">
        <v>195</v>
      </c>
      <c r="J4" s="79" t="s">
        <v>200</v>
      </c>
      <c r="K4" s="84" t="s">
        <v>202</v>
      </c>
      <c r="L4" s="90" t="s">
        <v>195</v>
      </c>
      <c r="M4" s="87" t="s">
        <v>201</v>
      </c>
      <c r="N4" s="91" t="s">
        <v>203</v>
      </c>
      <c r="O4" s="90" t="s">
        <v>195</v>
      </c>
      <c r="P4" s="106" t="s">
        <v>206</v>
      </c>
      <c r="Q4" s="106" t="s">
        <v>207</v>
      </c>
      <c r="R4" s="90" t="s">
        <v>195</v>
      </c>
      <c r="S4" s="50" t="s">
        <v>106</v>
      </c>
      <c r="T4" s="116" t="s">
        <v>211</v>
      </c>
      <c r="U4" s="116" t="s">
        <v>212</v>
      </c>
      <c r="V4" s="90" t="s">
        <v>195</v>
      </c>
      <c r="W4" s="145"/>
      <c r="X4" s="145"/>
      <c r="Y4" s="163"/>
      <c r="Z4" s="169"/>
      <c r="AA4" s="165"/>
      <c r="AB4" s="90" t="s">
        <v>195</v>
      </c>
    </row>
    <row r="5" spans="1:28" ht="22.5" x14ac:dyDescent="0.25">
      <c r="A5" s="132"/>
      <c r="B5" s="137"/>
      <c r="C5" s="138"/>
      <c r="D5" s="56" t="s">
        <v>108</v>
      </c>
      <c r="E5" s="56"/>
      <c r="F5" s="70"/>
      <c r="G5" s="58" t="s">
        <v>109</v>
      </c>
      <c r="H5" s="58"/>
      <c r="I5" s="81"/>
      <c r="J5" s="58" t="s">
        <v>110</v>
      </c>
      <c r="K5" s="85"/>
      <c r="L5" s="89"/>
      <c r="M5" s="85" t="s">
        <v>111</v>
      </c>
      <c r="N5" s="92"/>
      <c r="O5" s="89"/>
      <c r="P5" s="56"/>
      <c r="Q5" s="56"/>
      <c r="R5" s="70"/>
      <c r="S5" s="58" t="s">
        <v>114</v>
      </c>
      <c r="T5" s="56" t="s">
        <v>115</v>
      </c>
      <c r="U5" s="56"/>
      <c r="V5" s="70"/>
      <c r="W5" s="58" t="s">
        <v>116</v>
      </c>
      <c r="X5" s="57"/>
      <c r="Y5" s="70"/>
      <c r="Z5" s="120" t="s">
        <v>215</v>
      </c>
      <c r="AA5" s="57"/>
      <c r="AB5" s="57"/>
    </row>
    <row r="6" spans="1:28" x14ac:dyDescent="0.25">
      <c r="A6" s="59">
        <v>1</v>
      </c>
      <c r="B6" s="121" t="s">
        <v>118</v>
      </c>
      <c r="C6" s="122"/>
      <c r="D6" s="60">
        <v>7549010</v>
      </c>
      <c r="E6" s="76">
        <v>8249523</v>
      </c>
      <c r="F6" s="74">
        <f>(E6-D6)/D6</f>
        <v>9.279534667459706E-2</v>
      </c>
      <c r="G6" s="62" t="s">
        <v>119</v>
      </c>
      <c r="H6" s="77" t="s">
        <v>20</v>
      </c>
      <c r="I6" s="82">
        <f>IFERROR((H6-G6)/G6,0)</f>
        <v>0</v>
      </c>
      <c r="J6" s="65">
        <v>324572</v>
      </c>
      <c r="K6" s="86">
        <v>326778</v>
      </c>
      <c r="L6" s="82">
        <f>IFERROR((K6-J6)/J6,0)</f>
        <v>6.7966429636567545E-3</v>
      </c>
      <c r="M6" s="88" t="s">
        <v>119</v>
      </c>
      <c r="N6" s="105">
        <f>IFERROR((K6+M6),0)</f>
        <v>0</v>
      </c>
      <c r="O6" s="82">
        <f>IFERROR((N6-M6)/M6,0)</f>
        <v>0</v>
      </c>
      <c r="P6" s="60">
        <v>2092809</v>
      </c>
      <c r="Q6" s="110">
        <v>1639954</v>
      </c>
      <c r="R6" s="82">
        <f>IFERROR((Q6-P6)/P6,0)</f>
        <v>-0.21638620629020613</v>
      </c>
      <c r="S6" s="108">
        <v>24</v>
      </c>
      <c r="T6" s="60">
        <v>10560</v>
      </c>
      <c r="U6" s="72">
        <v>10120</v>
      </c>
      <c r="V6" s="82">
        <f>IFERROR((U6-T6)/T6,0)</f>
        <v>-4.1666666666666664E-2</v>
      </c>
      <c r="W6" s="61" t="s">
        <v>119</v>
      </c>
      <c r="X6" s="117" t="s">
        <v>20</v>
      </c>
      <c r="Y6" s="82">
        <f>IFERROR((X6-W6)/W6,0)</f>
        <v>0</v>
      </c>
      <c r="Z6" s="64">
        <v>9976951</v>
      </c>
      <c r="AA6" s="72">
        <v>10226375</v>
      </c>
      <c r="AB6" s="82">
        <f>IFERROR((AA6-Z6)/Z6,0)</f>
        <v>2.5000022551980059E-2</v>
      </c>
    </row>
    <row r="7" spans="1:28" x14ac:dyDescent="0.25">
      <c r="A7" s="59">
        <v>2</v>
      </c>
      <c r="B7" s="121" t="s">
        <v>120</v>
      </c>
      <c r="C7" s="122"/>
      <c r="D7" s="60">
        <v>8476441</v>
      </c>
      <c r="E7" s="76">
        <v>9164265</v>
      </c>
      <c r="F7" s="74">
        <f t="shared" ref="F7:F70" si="0">(E7-D7)/D7</f>
        <v>8.1145376933550298E-2</v>
      </c>
      <c r="G7" s="62" t="s">
        <v>119</v>
      </c>
      <c r="H7" s="77" t="s">
        <v>20</v>
      </c>
      <c r="I7" s="82">
        <f>IFERROR((H7-G7)/G7,0)</f>
        <v>0</v>
      </c>
      <c r="J7" s="65">
        <v>361656</v>
      </c>
      <c r="K7" s="86">
        <v>364935</v>
      </c>
      <c r="L7" s="82">
        <f>IFERROR((K7-J7)/J7,0)</f>
        <v>9.0666268498241429E-3</v>
      </c>
      <c r="M7" s="86">
        <v>274675</v>
      </c>
      <c r="N7" s="105">
        <f>IFERROR((K7+M7),0)</f>
        <v>639610</v>
      </c>
      <c r="O7" s="82">
        <f t="shared" ref="O7:O70" si="1">IFERROR((N7-M7)/M7,0)</f>
        <v>1.3286065349959042</v>
      </c>
      <c r="P7" s="60">
        <v>2041371</v>
      </c>
      <c r="Q7" s="110">
        <v>1756416</v>
      </c>
      <c r="R7" s="82">
        <f t="shared" ref="R7:R70" si="2">IFERROR((Q7-P7)/P7,0)</f>
        <v>-0.13959001083095626</v>
      </c>
      <c r="S7" s="108">
        <v>31</v>
      </c>
      <c r="T7" s="60">
        <v>13640</v>
      </c>
      <c r="U7" s="72">
        <v>13640</v>
      </c>
      <c r="V7" s="82">
        <f t="shared" ref="V7:V70" si="3">IFERROR((U7-T7)/T7,0)</f>
        <v>0</v>
      </c>
      <c r="W7" s="61" t="s">
        <v>119</v>
      </c>
      <c r="X7" s="117" t="s">
        <v>20</v>
      </c>
      <c r="Y7" s="82">
        <f t="shared" ref="Y7:Y70" si="4">IFERROR((X7-W7)/W7,0)</f>
        <v>0</v>
      </c>
      <c r="Z7" s="64">
        <v>11167783</v>
      </c>
      <c r="AA7" s="72">
        <v>11643451</v>
      </c>
      <c r="AB7" s="82">
        <f>IFERROR((AA7-Z7)/Z7,0)</f>
        <v>4.2592876312156136E-2</v>
      </c>
    </row>
    <row r="8" spans="1:28" x14ac:dyDescent="0.25">
      <c r="A8" s="59">
        <v>3</v>
      </c>
      <c r="B8" s="121" t="s">
        <v>121</v>
      </c>
      <c r="C8" s="122"/>
      <c r="D8" s="60">
        <v>12563345</v>
      </c>
      <c r="E8" s="76">
        <v>13736757</v>
      </c>
      <c r="F8" s="74">
        <f t="shared" si="0"/>
        <v>9.3399647944078582E-2</v>
      </c>
      <c r="G8" s="65">
        <v>489292</v>
      </c>
      <c r="H8" s="72">
        <v>434235</v>
      </c>
      <c r="I8" s="82">
        <f>IFERROR((H8-G8)/G8,0)</f>
        <v>-0.11252380991309893</v>
      </c>
      <c r="J8" s="65">
        <v>528158</v>
      </c>
      <c r="K8" s="86">
        <v>534479</v>
      </c>
      <c r="L8" s="82">
        <f t="shared" ref="L8:L71" si="5">IFERROR((K8-J8)/J8,0)</f>
        <v>1.196800957289296E-2</v>
      </c>
      <c r="M8" s="86">
        <v>189414</v>
      </c>
      <c r="N8" s="105">
        <f>IFERROR((K8+M8),0)</f>
        <v>723893</v>
      </c>
      <c r="O8" s="82">
        <f t="shared" si="1"/>
        <v>2.8217502402145564</v>
      </c>
      <c r="P8" s="60">
        <v>2900847</v>
      </c>
      <c r="Q8" s="110">
        <v>2065226</v>
      </c>
      <c r="R8" s="82">
        <f t="shared" si="2"/>
        <v>-0.28806103872420707</v>
      </c>
      <c r="S8" s="108">
        <v>36</v>
      </c>
      <c r="T8" s="60">
        <v>15840</v>
      </c>
      <c r="U8" s="72">
        <v>16280</v>
      </c>
      <c r="V8" s="82">
        <f t="shared" si="3"/>
        <v>2.7777777777777776E-2</v>
      </c>
      <c r="W8" s="61" t="s">
        <v>119</v>
      </c>
      <c r="X8" s="117" t="s">
        <v>20</v>
      </c>
      <c r="Y8" s="82">
        <f t="shared" si="4"/>
        <v>0</v>
      </c>
      <c r="Z8" s="64">
        <v>16686896</v>
      </c>
      <c r="AA8" s="72">
        <v>17104069</v>
      </c>
      <c r="AB8" s="82">
        <f t="shared" ref="AB8:AB71" si="6">IFERROR((AA8-Z8)/Z8,0)</f>
        <v>2.5000035956357611E-2</v>
      </c>
    </row>
    <row r="9" spans="1:28" x14ac:dyDescent="0.25">
      <c r="A9" s="59">
        <v>4</v>
      </c>
      <c r="B9" s="121" t="s">
        <v>122</v>
      </c>
      <c r="C9" s="122"/>
      <c r="D9" s="60">
        <v>10460975</v>
      </c>
      <c r="E9" s="76">
        <v>10901549</v>
      </c>
      <c r="F9" s="74">
        <f t="shared" si="0"/>
        <v>4.2115959554439239E-2</v>
      </c>
      <c r="G9" s="65">
        <v>1767771</v>
      </c>
      <c r="H9" s="72">
        <v>2087765</v>
      </c>
      <c r="I9" s="83">
        <f>(H9-G9)/G9</f>
        <v>0.18101552746368166</v>
      </c>
      <c r="J9" s="65">
        <v>580622</v>
      </c>
      <c r="K9" s="86">
        <v>581904</v>
      </c>
      <c r="L9" s="82">
        <f t="shared" si="5"/>
        <v>2.2079769626366205E-3</v>
      </c>
      <c r="M9" s="86">
        <v>48467</v>
      </c>
      <c r="N9" s="105">
        <f t="shared" ref="N9:N72" si="7">IFERROR((K9+M9),0)</f>
        <v>630371</v>
      </c>
      <c r="O9" s="82">
        <f t="shared" si="1"/>
        <v>12.006189778612251</v>
      </c>
      <c r="P9" s="60">
        <v>1303932</v>
      </c>
      <c r="Q9" s="110">
        <v>1544866</v>
      </c>
      <c r="R9" s="82">
        <f t="shared" si="2"/>
        <v>0.18477497292803613</v>
      </c>
      <c r="S9" s="108">
        <v>31</v>
      </c>
      <c r="T9" s="60">
        <v>13640</v>
      </c>
      <c r="U9" s="72">
        <v>13640</v>
      </c>
      <c r="V9" s="82">
        <f t="shared" si="3"/>
        <v>0</v>
      </c>
      <c r="W9" s="61" t="s">
        <v>119</v>
      </c>
      <c r="X9" s="117" t="s">
        <v>20</v>
      </c>
      <c r="Y9" s="82">
        <f t="shared" si="4"/>
        <v>0</v>
      </c>
      <c r="Z9" s="64">
        <v>14175407</v>
      </c>
      <c r="AA9" s="72">
        <v>15178450</v>
      </c>
      <c r="AB9" s="82">
        <f t="shared" si="6"/>
        <v>7.0759379254507468E-2</v>
      </c>
    </row>
    <row r="10" spans="1:28" x14ac:dyDescent="0.25">
      <c r="A10" s="67">
        <v>5.0999999999999996</v>
      </c>
      <c r="B10" s="121" t="s">
        <v>123</v>
      </c>
      <c r="C10" s="122"/>
      <c r="D10" s="60">
        <v>3074098</v>
      </c>
      <c r="E10" s="76">
        <v>3529962</v>
      </c>
      <c r="F10" s="74">
        <f t="shared" si="0"/>
        <v>0.14829195425780181</v>
      </c>
      <c r="G10" s="62" t="s">
        <v>119</v>
      </c>
      <c r="H10" s="77" t="s">
        <v>20</v>
      </c>
      <c r="I10" s="82">
        <f t="shared" ref="I10:I18" si="8">IFERROR((H10-G10)/G10,0)</f>
        <v>0</v>
      </c>
      <c r="J10" s="65">
        <v>138783</v>
      </c>
      <c r="K10" s="86">
        <v>143109</v>
      </c>
      <c r="L10" s="82">
        <f t="shared" si="5"/>
        <v>3.1170964743520459E-2</v>
      </c>
      <c r="M10" s="88" t="s">
        <v>119</v>
      </c>
      <c r="N10" s="105">
        <f t="shared" si="7"/>
        <v>0</v>
      </c>
      <c r="O10" s="82">
        <f t="shared" si="1"/>
        <v>0</v>
      </c>
      <c r="P10" s="60">
        <v>2548540</v>
      </c>
      <c r="Q10" s="110">
        <v>2233012</v>
      </c>
      <c r="R10" s="82">
        <f t="shared" si="2"/>
        <v>-0.12380735636874446</v>
      </c>
      <c r="S10" s="108">
        <v>17</v>
      </c>
      <c r="T10" s="60">
        <v>7480</v>
      </c>
      <c r="U10" s="72">
        <v>7040</v>
      </c>
      <c r="V10" s="82">
        <f t="shared" si="3"/>
        <v>-5.8823529411764705E-2</v>
      </c>
      <c r="W10" s="61" t="s">
        <v>119</v>
      </c>
      <c r="X10" s="117" t="s">
        <v>20</v>
      </c>
      <c r="Y10" s="82">
        <f t="shared" si="4"/>
        <v>0</v>
      </c>
      <c r="Z10" s="64">
        <v>5768901</v>
      </c>
      <c r="AA10" s="72">
        <v>5913123</v>
      </c>
      <c r="AB10" s="82">
        <f t="shared" si="6"/>
        <v>2.4999908994798141E-2</v>
      </c>
    </row>
    <row r="11" spans="1:28" x14ac:dyDescent="0.25">
      <c r="A11" s="67">
        <v>5.2</v>
      </c>
      <c r="B11" s="121" t="s">
        <v>124</v>
      </c>
      <c r="C11" s="122"/>
      <c r="D11" s="60">
        <v>2078129</v>
      </c>
      <c r="E11" s="76">
        <v>2361266</v>
      </c>
      <c r="F11" s="74">
        <f t="shared" si="0"/>
        <v>0.13624611369169093</v>
      </c>
      <c r="G11" s="62" t="s">
        <v>119</v>
      </c>
      <c r="H11" s="77" t="s">
        <v>20</v>
      </c>
      <c r="I11" s="82">
        <f t="shared" si="8"/>
        <v>0</v>
      </c>
      <c r="J11" s="65">
        <v>75918</v>
      </c>
      <c r="K11" s="86">
        <v>72735</v>
      </c>
      <c r="L11" s="82">
        <f t="shared" si="5"/>
        <v>-4.1926815774915041E-2</v>
      </c>
      <c r="M11" s="86">
        <v>138476</v>
      </c>
      <c r="N11" s="105">
        <f t="shared" si="7"/>
        <v>211211</v>
      </c>
      <c r="O11" s="82">
        <f t="shared" si="1"/>
        <v>0.52525347352609841</v>
      </c>
      <c r="P11" s="60">
        <v>1316571</v>
      </c>
      <c r="Q11" s="110">
        <v>1164367</v>
      </c>
      <c r="R11" s="82">
        <f t="shared" si="2"/>
        <v>-0.1156063744378389</v>
      </c>
      <c r="S11" s="108">
        <v>10</v>
      </c>
      <c r="T11" s="60">
        <v>4400</v>
      </c>
      <c r="U11" s="72">
        <v>3960</v>
      </c>
      <c r="V11" s="82">
        <f t="shared" si="3"/>
        <v>-0.1</v>
      </c>
      <c r="W11" s="61" t="s">
        <v>119</v>
      </c>
      <c r="X11" s="117" t="s">
        <v>20</v>
      </c>
      <c r="Y11" s="82">
        <f t="shared" si="4"/>
        <v>0</v>
      </c>
      <c r="Z11" s="64">
        <v>3613494</v>
      </c>
      <c r="AA11" s="72">
        <v>3714510</v>
      </c>
      <c r="AB11" s="82">
        <f t="shared" si="6"/>
        <v>2.7955214537508571E-2</v>
      </c>
    </row>
    <row r="12" spans="1:28" x14ac:dyDescent="0.25">
      <c r="A12" s="67">
        <v>6.1</v>
      </c>
      <c r="B12" s="121" t="s">
        <v>125</v>
      </c>
      <c r="C12" s="122"/>
      <c r="D12" s="60">
        <v>5364466</v>
      </c>
      <c r="E12" s="76">
        <v>6302991</v>
      </c>
      <c r="F12" s="74">
        <f t="shared" si="0"/>
        <v>0.17495217604138044</v>
      </c>
      <c r="G12" s="65">
        <v>175673</v>
      </c>
      <c r="H12" s="72">
        <v>195057</v>
      </c>
      <c r="I12" s="82">
        <f t="shared" si="8"/>
        <v>0.11034137289167943</v>
      </c>
      <c r="J12" s="65">
        <v>215333</v>
      </c>
      <c r="K12" s="86">
        <v>235872</v>
      </c>
      <c r="L12" s="82">
        <f t="shared" si="5"/>
        <v>9.5382500592106179E-2</v>
      </c>
      <c r="M12" s="86">
        <v>25656</v>
      </c>
      <c r="N12" s="105">
        <f t="shared" si="7"/>
        <v>261528</v>
      </c>
      <c r="O12" s="82">
        <f t="shared" si="1"/>
        <v>9.1936389148737145</v>
      </c>
      <c r="P12" s="60">
        <v>2124357</v>
      </c>
      <c r="Q12" s="110">
        <v>1223928</v>
      </c>
      <c r="R12" s="82">
        <f t="shared" si="2"/>
        <v>-0.4238595490306008</v>
      </c>
      <c r="S12" s="108">
        <v>25</v>
      </c>
      <c r="T12" s="60">
        <v>11000</v>
      </c>
      <c r="U12" s="72">
        <v>11000</v>
      </c>
      <c r="V12" s="82">
        <f t="shared" si="3"/>
        <v>0</v>
      </c>
      <c r="W12" s="61" t="s">
        <v>119</v>
      </c>
      <c r="X12" s="117" t="s">
        <v>20</v>
      </c>
      <c r="Y12" s="82">
        <f t="shared" si="4"/>
        <v>0</v>
      </c>
      <c r="Z12" s="64">
        <v>7916485</v>
      </c>
      <c r="AA12" s="72">
        <v>8114397</v>
      </c>
      <c r="AB12" s="82">
        <f t="shared" si="6"/>
        <v>2.4999984210163979E-2</v>
      </c>
    </row>
    <row r="13" spans="1:28" x14ac:dyDescent="0.25">
      <c r="A13" s="67">
        <v>6.2</v>
      </c>
      <c r="B13" s="121" t="s">
        <v>126</v>
      </c>
      <c r="C13" s="122"/>
      <c r="D13" s="60">
        <v>953947</v>
      </c>
      <c r="E13" s="76">
        <v>1161487</v>
      </c>
      <c r="F13" s="74">
        <f t="shared" si="0"/>
        <v>0.21755925643667834</v>
      </c>
      <c r="G13" s="62" t="s">
        <v>119</v>
      </c>
      <c r="H13" s="77" t="s">
        <v>20</v>
      </c>
      <c r="I13" s="82">
        <f t="shared" si="8"/>
        <v>0</v>
      </c>
      <c r="J13" s="65">
        <v>43793</v>
      </c>
      <c r="K13" s="86">
        <v>48307</v>
      </c>
      <c r="L13" s="82">
        <f t="shared" si="5"/>
        <v>0.10307583403740324</v>
      </c>
      <c r="M13" s="88" t="s">
        <v>119</v>
      </c>
      <c r="N13" s="105">
        <f t="shared" si="7"/>
        <v>0</v>
      </c>
      <c r="O13" s="82">
        <f t="shared" si="1"/>
        <v>0</v>
      </c>
      <c r="P13" s="60">
        <v>976085</v>
      </c>
      <c r="Q13" s="110">
        <v>890155</v>
      </c>
      <c r="R13" s="82">
        <f t="shared" si="2"/>
        <v>-8.8035365772448096E-2</v>
      </c>
      <c r="S13" s="108">
        <v>10</v>
      </c>
      <c r="T13" s="60">
        <v>4400</v>
      </c>
      <c r="U13" s="72">
        <v>4400</v>
      </c>
      <c r="V13" s="82">
        <f t="shared" si="3"/>
        <v>0</v>
      </c>
      <c r="W13" s="61" t="s">
        <v>119</v>
      </c>
      <c r="X13" s="117" t="s">
        <v>20</v>
      </c>
      <c r="Y13" s="82">
        <f t="shared" si="4"/>
        <v>0</v>
      </c>
      <c r="Z13" s="64">
        <v>1978225</v>
      </c>
      <c r="AA13" s="72">
        <v>2104349</v>
      </c>
      <c r="AB13" s="82">
        <f t="shared" si="6"/>
        <v>6.3756145029003272E-2</v>
      </c>
    </row>
    <row r="14" spans="1:28" x14ac:dyDescent="0.25">
      <c r="A14" s="59">
        <v>7</v>
      </c>
      <c r="B14" s="121" t="s">
        <v>127</v>
      </c>
      <c r="C14" s="122"/>
      <c r="D14" s="60">
        <v>15831792</v>
      </c>
      <c r="E14" s="76">
        <v>17472247</v>
      </c>
      <c r="F14" s="74">
        <f t="shared" si="0"/>
        <v>0.10361777112786727</v>
      </c>
      <c r="G14" s="65">
        <v>411467</v>
      </c>
      <c r="H14" s="72">
        <v>244358</v>
      </c>
      <c r="I14" s="82">
        <f t="shared" si="8"/>
        <v>-0.40612977468423955</v>
      </c>
      <c r="J14" s="65">
        <v>717373</v>
      </c>
      <c r="K14" s="86">
        <v>721297</v>
      </c>
      <c r="L14" s="82">
        <f t="shared" si="5"/>
        <v>5.4699577486189196E-3</v>
      </c>
      <c r="M14" s="86">
        <v>45746</v>
      </c>
      <c r="N14" s="105">
        <f t="shared" si="7"/>
        <v>767043</v>
      </c>
      <c r="O14" s="82">
        <f t="shared" si="1"/>
        <v>15.76743321820487</v>
      </c>
      <c r="P14" s="60">
        <v>1158129</v>
      </c>
      <c r="Q14" s="110">
        <v>1532694</v>
      </c>
      <c r="R14" s="82">
        <f t="shared" si="2"/>
        <v>0.32342252028919061</v>
      </c>
      <c r="S14" s="108">
        <v>45</v>
      </c>
      <c r="T14" s="60">
        <v>19800</v>
      </c>
      <c r="U14" s="72">
        <v>19360</v>
      </c>
      <c r="V14" s="82">
        <f t="shared" si="3"/>
        <v>-2.2222222222222223E-2</v>
      </c>
      <c r="W14" s="61" t="s">
        <v>119</v>
      </c>
      <c r="X14" s="110">
        <v>58434</v>
      </c>
      <c r="Y14" s="82">
        <f t="shared" si="4"/>
        <v>0</v>
      </c>
      <c r="Z14" s="64">
        <v>18184307</v>
      </c>
      <c r="AA14" s="72">
        <v>20039845</v>
      </c>
      <c r="AB14" s="82">
        <f t="shared" si="6"/>
        <v>0.10204062216943434</v>
      </c>
    </row>
    <row r="15" spans="1:28" x14ac:dyDescent="0.25">
      <c r="A15" s="59">
        <v>8</v>
      </c>
      <c r="B15" s="121" t="s">
        <v>128</v>
      </c>
      <c r="C15" s="122"/>
      <c r="D15" s="60">
        <v>11943142</v>
      </c>
      <c r="E15" s="76">
        <v>12029062</v>
      </c>
      <c r="F15" s="74">
        <f t="shared" si="0"/>
        <v>7.1940867821884726E-3</v>
      </c>
      <c r="G15" s="65">
        <v>280550</v>
      </c>
      <c r="H15" s="72">
        <v>921858</v>
      </c>
      <c r="I15" s="82">
        <f t="shared" si="8"/>
        <v>2.2858955622883621</v>
      </c>
      <c r="J15" s="65">
        <v>596349</v>
      </c>
      <c r="K15" s="86">
        <v>605548</v>
      </c>
      <c r="L15" s="82">
        <f t="shared" si="5"/>
        <v>1.5425531022941264E-2</v>
      </c>
      <c r="M15" s="88" t="s">
        <v>119</v>
      </c>
      <c r="N15" s="105">
        <f t="shared" si="7"/>
        <v>0</v>
      </c>
      <c r="O15" s="82">
        <f t="shared" si="1"/>
        <v>0</v>
      </c>
      <c r="P15" s="60">
        <v>2244501</v>
      </c>
      <c r="Q15" s="110">
        <v>1940804</v>
      </c>
      <c r="R15" s="82">
        <f t="shared" si="2"/>
        <v>-0.13530713508258629</v>
      </c>
      <c r="S15" s="108">
        <v>38</v>
      </c>
      <c r="T15" s="60">
        <v>16720</v>
      </c>
      <c r="U15" s="72">
        <v>16280</v>
      </c>
      <c r="V15" s="82">
        <f t="shared" si="3"/>
        <v>-2.6315789473684209E-2</v>
      </c>
      <c r="W15" s="60">
        <v>110920</v>
      </c>
      <c r="X15" s="117" t="s">
        <v>20</v>
      </c>
      <c r="Y15" s="82">
        <f t="shared" si="4"/>
        <v>0</v>
      </c>
      <c r="Z15" s="64">
        <v>15192182</v>
      </c>
      <c r="AA15" s="72">
        <v>15571986</v>
      </c>
      <c r="AB15" s="82">
        <f t="shared" si="6"/>
        <v>2.4999963797168834E-2</v>
      </c>
    </row>
    <row r="16" spans="1:28" x14ac:dyDescent="0.25">
      <c r="A16" s="59">
        <v>9</v>
      </c>
      <c r="B16" s="121" t="s">
        <v>129</v>
      </c>
      <c r="C16" s="122"/>
      <c r="D16" s="60">
        <v>14338297</v>
      </c>
      <c r="E16" s="76">
        <v>15255960</v>
      </c>
      <c r="F16" s="74">
        <f t="shared" si="0"/>
        <v>6.4000836361528854E-2</v>
      </c>
      <c r="G16" s="62" t="s">
        <v>119</v>
      </c>
      <c r="H16" s="77" t="s">
        <v>20</v>
      </c>
      <c r="I16" s="82">
        <f t="shared" si="8"/>
        <v>0</v>
      </c>
      <c r="J16" s="65">
        <v>602072</v>
      </c>
      <c r="K16" s="86">
        <v>609723</v>
      </c>
      <c r="L16" s="82">
        <f t="shared" si="5"/>
        <v>1.2707782457912011E-2</v>
      </c>
      <c r="M16" s="86">
        <v>217582</v>
      </c>
      <c r="N16" s="105">
        <f t="shared" si="7"/>
        <v>827305</v>
      </c>
      <c r="O16" s="82">
        <f t="shared" si="1"/>
        <v>2.8022676508167037</v>
      </c>
      <c r="P16" s="60">
        <v>1576875</v>
      </c>
      <c r="Q16" s="110">
        <v>1500880</v>
      </c>
      <c r="R16" s="82">
        <f t="shared" si="2"/>
        <v>-4.8193420531113751E-2</v>
      </c>
      <c r="S16" s="108">
        <v>75</v>
      </c>
      <c r="T16" s="60">
        <v>33000</v>
      </c>
      <c r="U16" s="72">
        <v>32560</v>
      </c>
      <c r="V16" s="82">
        <f t="shared" si="3"/>
        <v>-1.3333333333333334E-2</v>
      </c>
      <c r="W16" s="61" t="s">
        <v>119</v>
      </c>
      <c r="X16" s="110">
        <v>185668</v>
      </c>
      <c r="Y16" s="82">
        <f t="shared" si="4"/>
        <v>0</v>
      </c>
      <c r="Z16" s="64">
        <v>16767826</v>
      </c>
      <c r="AA16" s="72">
        <v>17692339</v>
      </c>
      <c r="AB16" s="82">
        <f t="shared" si="6"/>
        <v>5.513612796315992E-2</v>
      </c>
    </row>
    <row r="17" spans="1:28" x14ac:dyDescent="0.25">
      <c r="A17" s="59">
        <v>10</v>
      </c>
      <c r="B17" s="121" t="s">
        <v>130</v>
      </c>
      <c r="C17" s="122"/>
      <c r="D17" s="60">
        <v>13566627</v>
      </c>
      <c r="E17" s="76">
        <v>13943878</v>
      </c>
      <c r="F17" s="74">
        <f t="shared" si="0"/>
        <v>2.7807280321040743E-2</v>
      </c>
      <c r="G17" s="65">
        <v>91774</v>
      </c>
      <c r="H17" s="72">
        <v>55552</v>
      </c>
      <c r="I17" s="82">
        <f t="shared" si="8"/>
        <v>-0.39468694837317758</v>
      </c>
      <c r="J17" s="65">
        <v>507838</v>
      </c>
      <c r="K17" s="86">
        <v>486288</v>
      </c>
      <c r="L17" s="82">
        <f t="shared" si="5"/>
        <v>-4.2434792197511804E-2</v>
      </c>
      <c r="M17" s="88" t="s">
        <v>119</v>
      </c>
      <c r="N17" s="105">
        <f t="shared" si="7"/>
        <v>0</v>
      </c>
      <c r="O17" s="82">
        <f t="shared" si="1"/>
        <v>0</v>
      </c>
      <c r="P17" s="60">
        <v>1592853</v>
      </c>
      <c r="Q17" s="110">
        <v>1986742</v>
      </c>
      <c r="R17" s="82">
        <f t="shared" si="2"/>
        <v>0.24728521715437646</v>
      </c>
      <c r="S17" s="108">
        <v>57</v>
      </c>
      <c r="T17" s="60">
        <v>25080</v>
      </c>
      <c r="U17" s="72">
        <v>24640</v>
      </c>
      <c r="V17" s="82">
        <f t="shared" si="3"/>
        <v>-1.7543859649122806E-2</v>
      </c>
      <c r="W17" s="60">
        <v>182736</v>
      </c>
      <c r="X17" s="110">
        <v>531232</v>
      </c>
      <c r="Y17" s="82">
        <f t="shared" si="4"/>
        <v>1.9071009543822783</v>
      </c>
      <c r="Z17" s="64">
        <v>15966908</v>
      </c>
      <c r="AA17" s="72">
        <v>16682768</v>
      </c>
      <c r="AB17" s="82">
        <f t="shared" si="6"/>
        <v>4.4833977874739431E-2</v>
      </c>
    </row>
    <row r="18" spans="1:28" x14ac:dyDescent="0.25">
      <c r="A18" s="59">
        <v>11</v>
      </c>
      <c r="B18" s="121" t="s">
        <v>131</v>
      </c>
      <c r="C18" s="122"/>
      <c r="D18" s="60">
        <v>36542293</v>
      </c>
      <c r="E18" s="76">
        <v>40747055</v>
      </c>
      <c r="F18" s="74">
        <f t="shared" si="0"/>
        <v>0.11506563093892329</v>
      </c>
      <c r="G18" s="65">
        <v>5678964</v>
      </c>
      <c r="H18" s="72">
        <v>6296037</v>
      </c>
      <c r="I18" s="82">
        <f t="shared" si="8"/>
        <v>0.10865943154420418</v>
      </c>
      <c r="J18" s="65">
        <v>2013873</v>
      </c>
      <c r="K18" s="86">
        <v>2107171</v>
      </c>
      <c r="L18" s="82">
        <f t="shared" si="5"/>
        <v>4.6327648267790469E-2</v>
      </c>
      <c r="M18" s="86">
        <v>5040</v>
      </c>
      <c r="N18" s="105">
        <f t="shared" si="7"/>
        <v>2112211</v>
      </c>
      <c r="O18" s="82">
        <f t="shared" si="1"/>
        <v>418.08948412698413</v>
      </c>
      <c r="P18" s="60">
        <v>10606857</v>
      </c>
      <c r="Q18" s="110">
        <v>7201912</v>
      </c>
      <c r="R18" s="82">
        <f t="shared" si="2"/>
        <v>-0.32101356697841782</v>
      </c>
      <c r="S18" s="108">
        <v>181</v>
      </c>
      <c r="T18" s="60">
        <v>79640</v>
      </c>
      <c r="U18" s="72">
        <v>79200</v>
      </c>
      <c r="V18" s="82">
        <f t="shared" si="3"/>
        <v>-5.5248618784530384E-3</v>
      </c>
      <c r="W18" s="60">
        <v>654335</v>
      </c>
      <c r="X18" s="110">
        <v>108460</v>
      </c>
      <c r="Y18" s="82">
        <f t="shared" si="4"/>
        <v>-0.83424392704043038</v>
      </c>
      <c r="Z18" s="64">
        <v>55581002</v>
      </c>
      <c r="AA18" s="72">
        <v>56970527</v>
      </c>
      <c r="AB18" s="82">
        <f t="shared" si="6"/>
        <v>2.4999999100412045E-2</v>
      </c>
    </row>
    <row r="19" spans="1:28" x14ac:dyDescent="0.25">
      <c r="A19" s="59">
        <v>12</v>
      </c>
      <c r="B19" s="121" t="s">
        <v>132</v>
      </c>
      <c r="C19" s="122"/>
      <c r="D19" s="60">
        <v>58548430</v>
      </c>
      <c r="E19" s="76">
        <v>63762519</v>
      </c>
      <c r="F19" s="74">
        <f t="shared" si="0"/>
        <v>8.9056000306071401E-2</v>
      </c>
      <c r="G19" s="62" t="s">
        <v>119</v>
      </c>
      <c r="H19" s="72">
        <v>1698207</v>
      </c>
      <c r="I19" s="82">
        <f>IFERROR((H19-G19)/G19,0)</f>
        <v>0</v>
      </c>
      <c r="J19" s="65">
        <v>2880093</v>
      </c>
      <c r="K19" s="86">
        <v>3029955</v>
      </c>
      <c r="L19" s="82">
        <f t="shared" si="5"/>
        <v>5.2033736410595076E-2</v>
      </c>
      <c r="M19" s="86">
        <v>15132699</v>
      </c>
      <c r="N19" s="105">
        <f>IFERROR((K19+M19),0)</f>
        <v>18162654</v>
      </c>
      <c r="O19" s="82">
        <f t="shared" si="1"/>
        <v>0.20022568346862646</v>
      </c>
      <c r="P19" s="60">
        <v>5175356</v>
      </c>
      <c r="Q19" s="110">
        <v>13660800</v>
      </c>
      <c r="R19" s="82">
        <f t="shared" si="2"/>
        <v>1.6395865327911743</v>
      </c>
      <c r="S19" s="108">
        <v>532</v>
      </c>
      <c r="T19" s="60">
        <v>234080</v>
      </c>
      <c r="U19" s="72">
        <v>234520</v>
      </c>
      <c r="V19" s="82">
        <f t="shared" si="3"/>
        <v>1.8796992481203006E-3</v>
      </c>
      <c r="W19" s="60">
        <v>151920</v>
      </c>
      <c r="X19" s="117" t="s">
        <v>20</v>
      </c>
      <c r="Y19" s="82">
        <f t="shared" si="4"/>
        <v>0</v>
      </c>
      <c r="Z19" s="64">
        <v>82122578</v>
      </c>
      <c r="AA19" s="72">
        <v>84175642</v>
      </c>
      <c r="AB19" s="82">
        <f t="shared" si="6"/>
        <v>2.4999994520386343E-2</v>
      </c>
    </row>
    <row r="20" spans="1:28" x14ac:dyDescent="0.25">
      <c r="A20" s="59">
        <v>13</v>
      </c>
      <c r="B20" s="121" t="s">
        <v>133</v>
      </c>
      <c r="C20" s="122"/>
      <c r="D20" s="60">
        <v>25257602</v>
      </c>
      <c r="E20" s="76">
        <v>23744014</v>
      </c>
      <c r="F20" s="74">
        <f t="shared" si="0"/>
        <v>-5.9926037317398539E-2</v>
      </c>
      <c r="G20" s="65">
        <v>34614</v>
      </c>
      <c r="H20" s="72">
        <v>18293</v>
      </c>
      <c r="I20" s="82">
        <f t="shared" ref="I20:I77" si="9">IFERROR((H20-G20)/G20,0)</f>
        <v>-0.47151441613220085</v>
      </c>
      <c r="J20" s="65">
        <v>1118733</v>
      </c>
      <c r="K20" s="86">
        <v>955686</v>
      </c>
      <c r="L20" s="82">
        <f t="shared" si="5"/>
        <v>-0.1457425498309248</v>
      </c>
      <c r="M20" s="88" t="s">
        <v>119</v>
      </c>
      <c r="N20" s="105">
        <f t="shared" si="7"/>
        <v>0</v>
      </c>
      <c r="O20" s="82">
        <f t="shared" si="1"/>
        <v>0</v>
      </c>
      <c r="P20" s="60">
        <v>2033060</v>
      </c>
      <c r="Q20" s="110">
        <v>4436291</v>
      </c>
      <c r="R20" s="82">
        <f t="shared" si="2"/>
        <v>1.1820757872369729</v>
      </c>
      <c r="S20" s="108">
        <v>165</v>
      </c>
      <c r="T20" s="60">
        <v>72600</v>
      </c>
      <c r="U20" s="72">
        <v>75240</v>
      </c>
      <c r="V20" s="82">
        <f t="shared" si="3"/>
        <v>3.6363636363636362E-2</v>
      </c>
      <c r="W20" s="61" t="s">
        <v>119</v>
      </c>
      <c r="X20" s="110">
        <v>136210</v>
      </c>
      <c r="Y20" s="82">
        <f t="shared" si="4"/>
        <v>0</v>
      </c>
      <c r="Z20" s="64">
        <v>28516609</v>
      </c>
      <c r="AA20" s="72">
        <v>29229524</v>
      </c>
      <c r="AB20" s="82">
        <f t="shared" si="6"/>
        <v>2.499999210986131E-2</v>
      </c>
    </row>
    <row r="21" spans="1:28" x14ac:dyDescent="0.25">
      <c r="A21" s="59">
        <v>14</v>
      </c>
      <c r="B21" s="121" t="s">
        <v>134</v>
      </c>
      <c r="C21" s="122"/>
      <c r="D21" s="60">
        <v>21888524</v>
      </c>
      <c r="E21" s="76">
        <v>24497346</v>
      </c>
      <c r="F21" s="74">
        <f t="shared" si="0"/>
        <v>0.11918674827046355</v>
      </c>
      <c r="G21" s="65">
        <v>576315</v>
      </c>
      <c r="H21" s="72">
        <v>506279</v>
      </c>
      <c r="I21" s="82">
        <f t="shared" si="9"/>
        <v>-0.12152381943902206</v>
      </c>
      <c r="J21" s="65">
        <v>945278</v>
      </c>
      <c r="K21" s="86">
        <v>988959</v>
      </c>
      <c r="L21" s="82">
        <f t="shared" si="5"/>
        <v>4.6209686462606765E-2</v>
      </c>
      <c r="M21" s="86">
        <v>962666</v>
      </c>
      <c r="N21" s="105">
        <f t="shared" si="7"/>
        <v>1951625</v>
      </c>
      <c r="O21" s="82">
        <f t="shared" si="1"/>
        <v>1.0273126920448006</v>
      </c>
      <c r="P21" s="60">
        <v>2207811</v>
      </c>
      <c r="Q21" s="110">
        <v>1648851</v>
      </c>
      <c r="R21" s="82">
        <f t="shared" si="2"/>
        <v>-0.2531738450438013</v>
      </c>
      <c r="S21" s="108">
        <v>89</v>
      </c>
      <c r="T21" s="60">
        <v>39160</v>
      </c>
      <c r="U21" s="72">
        <v>39160</v>
      </c>
      <c r="V21" s="82">
        <f t="shared" si="3"/>
        <v>0</v>
      </c>
      <c r="W21" s="60">
        <v>134543</v>
      </c>
      <c r="X21" s="117" t="s">
        <v>20</v>
      </c>
      <c r="Y21" s="82">
        <f t="shared" si="4"/>
        <v>0</v>
      </c>
      <c r="Z21" s="64">
        <v>26754297</v>
      </c>
      <c r="AA21" s="72">
        <v>28518285</v>
      </c>
      <c r="AB21" s="82">
        <f t="shared" si="6"/>
        <v>6.59328854725654E-2</v>
      </c>
    </row>
    <row r="22" spans="1:28" x14ac:dyDescent="0.25">
      <c r="A22" s="59">
        <v>15</v>
      </c>
      <c r="B22" s="121" t="s">
        <v>135</v>
      </c>
      <c r="C22" s="122"/>
      <c r="D22" s="60">
        <v>15982772</v>
      </c>
      <c r="E22" s="76">
        <v>16858130</v>
      </c>
      <c r="F22" s="74">
        <f t="shared" si="0"/>
        <v>5.4768847356390996E-2</v>
      </c>
      <c r="G22" s="65">
        <v>362880</v>
      </c>
      <c r="H22" s="72">
        <v>78231</v>
      </c>
      <c r="I22" s="82">
        <f t="shared" si="9"/>
        <v>-0.78441633597883598</v>
      </c>
      <c r="J22" s="65">
        <v>726509</v>
      </c>
      <c r="K22" s="86">
        <v>685243</v>
      </c>
      <c r="L22" s="82">
        <f t="shared" si="5"/>
        <v>-5.6800397517443008E-2</v>
      </c>
      <c r="M22" s="88" t="s">
        <v>119</v>
      </c>
      <c r="N22" s="105">
        <f t="shared" si="7"/>
        <v>0</v>
      </c>
      <c r="O22" s="82">
        <f t="shared" si="1"/>
        <v>0</v>
      </c>
      <c r="P22" s="60">
        <v>1593816</v>
      </c>
      <c r="Q22" s="110">
        <v>1630279</v>
      </c>
      <c r="R22" s="82">
        <f t="shared" si="2"/>
        <v>2.2877797688064368E-2</v>
      </c>
      <c r="S22" s="108">
        <v>43</v>
      </c>
      <c r="T22" s="60">
        <v>18920</v>
      </c>
      <c r="U22" s="72">
        <v>18480</v>
      </c>
      <c r="V22" s="82">
        <f t="shared" si="3"/>
        <v>-2.3255813953488372E-2</v>
      </c>
      <c r="W22" s="61" t="s">
        <v>119</v>
      </c>
      <c r="X22" s="110">
        <v>82747</v>
      </c>
      <c r="Y22" s="82">
        <f t="shared" si="4"/>
        <v>0</v>
      </c>
      <c r="Z22" s="64">
        <v>18684897</v>
      </c>
      <c r="AA22" s="72">
        <v>19270363</v>
      </c>
      <c r="AB22" s="82">
        <f t="shared" si="6"/>
        <v>3.1333648775264858E-2</v>
      </c>
    </row>
    <row r="23" spans="1:28" x14ac:dyDescent="0.25">
      <c r="A23" s="59">
        <v>16</v>
      </c>
      <c r="B23" s="121" t="s">
        <v>136</v>
      </c>
      <c r="C23" s="122"/>
      <c r="D23" s="60">
        <v>31823011</v>
      </c>
      <c r="E23" s="76">
        <v>33005254</v>
      </c>
      <c r="F23" s="74">
        <f t="shared" si="0"/>
        <v>3.715057007019229E-2</v>
      </c>
      <c r="G23" s="65">
        <v>5253953</v>
      </c>
      <c r="H23" s="72">
        <v>8188334</v>
      </c>
      <c r="I23" s="82">
        <f t="shared" si="9"/>
        <v>0.55850918346623957</v>
      </c>
      <c r="J23" s="65">
        <v>1781553</v>
      </c>
      <c r="K23" s="86">
        <v>1924488</v>
      </c>
      <c r="L23" s="82">
        <f t="shared" si="5"/>
        <v>8.0230562885302878E-2</v>
      </c>
      <c r="M23" s="86">
        <v>11150400</v>
      </c>
      <c r="N23" s="105">
        <f t="shared" si="7"/>
        <v>13074888</v>
      </c>
      <c r="O23" s="82">
        <f t="shared" si="1"/>
        <v>0.1725936289281102</v>
      </c>
      <c r="P23" s="60">
        <v>2816423</v>
      </c>
      <c r="Q23" s="110">
        <v>3937697</v>
      </c>
      <c r="R23" s="82">
        <f t="shared" si="2"/>
        <v>0.39811988469061643</v>
      </c>
      <c r="S23" s="108">
        <v>259</v>
      </c>
      <c r="T23" s="60">
        <v>113960</v>
      </c>
      <c r="U23" s="72">
        <v>109560</v>
      </c>
      <c r="V23" s="82">
        <f t="shared" si="3"/>
        <v>-3.8610038610038609E-2</v>
      </c>
      <c r="W23" s="60">
        <v>79000</v>
      </c>
      <c r="X23" s="110">
        <v>66500</v>
      </c>
      <c r="Y23" s="82">
        <f t="shared" si="4"/>
        <v>-0.15822784810126583</v>
      </c>
      <c r="Z23" s="64">
        <v>53018300</v>
      </c>
      <c r="AA23" s="72">
        <v>56617972</v>
      </c>
      <c r="AB23" s="82">
        <f t="shared" si="6"/>
        <v>6.7894896667754348E-2</v>
      </c>
    </row>
    <row r="24" spans="1:28" x14ac:dyDescent="0.25">
      <c r="A24" s="59">
        <v>17</v>
      </c>
      <c r="B24" s="121" t="s">
        <v>137</v>
      </c>
      <c r="C24" s="122"/>
      <c r="D24" s="60">
        <v>22660413</v>
      </c>
      <c r="E24" s="76">
        <v>24488105</v>
      </c>
      <c r="F24" s="74">
        <f t="shared" si="0"/>
        <v>8.0655723265061416E-2</v>
      </c>
      <c r="G24" s="65">
        <v>3268279</v>
      </c>
      <c r="H24" s="72">
        <v>3410029</v>
      </c>
      <c r="I24" s="82">
        <f t="shared" si="9"/>
        <v>4.3371450234205834E-2</v>
      </c>
      <c r="J24" s="65">
        <v>1069079</v>
      </c>
      <c r="K24" s="86">
        <v>1072506</v>
      </c>
      <c r="L24" s="82">
        <f t="shared" si="5"/>
        <v>3.2055629191107488E-3</v>
      </c>
      <c r="M24" s="88" t="s">
        <v>119</v>
      </c>
      <c r="N24" s="105">
        <f t="shared" si="7"/>
        <v>0</v>
      </c>
      <c r="O24" s="82">
        <f t="shared" si="1"/>
        <v>0</v>
      </c>
      <c r="P24" s="60">
        <v>1290385</v>
      </c>
      <c r="Q24" s="110">
        <v>1704681</v>
      </c>
      <c r="R24" s="82">
        <f t="shared" si="2"/>
        <v>0.32106386853535962</v>
      </c>
      <c r="S24" s="108">
        <v>124</v>
      </c>
      <c r="T24" s="60">
        <v>54560</v>
      </c>
      <c r="U24" s="72">
        <v>53680</v>
      </c>
      <c r="V24" s="82">
        <f t="shared" si="3"/>
        <v>-1.6129032258064516E-2</v>
      </c>
      <c r="W24" s="61" t="s">
        <v>119</v>
      </c>
      <c r="X24" s="110">
        <v>315950</v>
      </c>
      <c r="Y24" s="82">
        <f t="shared" si="4"/>
        <v>0</v>
      </c>
      <c r="Z24" s="64">
        <v>28342716</v>
      </c>
      <c r="AA24" s="72">
        <v>30795501</v>
      </c>
      <c r="AB24" s="82">
        <f t="shared" si="6"/>
        <v>8.6540224303133129E-2</v>
      </c>
    </row>
    <row r="25" spans="1:28" x14ac:dyDescent="0.25">
      <c r="A25" s="59">
        <v>18</v>
      </c>
      <c r="B25" s="121" t="s">
        <v>138</v>
      </c>
      <c r="C25" s="122"/>
      <c r="D25" s="60">
        <v>19885722</v>
      </c>
      <c r="E25" s="76">
        <v>21091685</v>
      </c>
      <c r="F25" s="74">
        <f t="shared" si="0"/>
        <v>6.0644667566005402E-2</v>
      </c>
      <c r="G25" s="65">
        <v>510882</v>
      </c>
      <c r="H25" s="72">
        <v>509273</v>
      </c>
      <c r="I25" s="82">
        <f t="shared" si="9"/>
        <v>-3.1494552558124968E-3</v>
      </c>
      <c r="J25" s="65">
        <v>969721</v>
      </c>
      <c r="K25" s="86">
        <v>955393</v>
      </c>
      <c r="L25" s="82">
        <f t="shared" si="5"/>
        <v>-1.4775383847519028E-2</v>
      </c>
      <c r="M25" s="86">
        <v>28788</v>
      </c>
      <c r="N25" s="105">
        <f t="shared" si="7"/>
        <v>984181</v>
      </c>
      <c r="O25" s="82">
        <f t="shared" si="1"/>
        <v>33.18719605391135</v>
      </c>
      <c r="P25" s="60">
        <v>4335902</v>
      </c>
      <c r="Q25" s="110">
        <v>3681781</v>
      </c>
      <c r="R25" s="82">
        <f t="shared" si="2"/>
        <v>-0.15086157390088614</v>
      </c>
      <c r="S25" s="108">
        <v>82</v>
      </c>
      <c r="T25" s="60">
        <v>36080</v>
      </c>
      <c r="U25" s="72">
        <v>35640</v>
      </c>
      <c r="V25" s="82">
        <f t="shared" si="3"/>
        <v>-1.2195121951219513E-2</v>
      </c>
      <c r="W25" s="60">
        <v>236000</v>
      </c>
      <c r="X25" s="110">
        <v>454008</v>
      </c>
      <c r="Y25" s="82">
        <f t="shared" si="4"/>
        <v>0.92376271186440673</v>
      </c>
      <c r="Z25" s="64">
        <v>26003095</v>
      </c>
      <c r="AA25" s="72">
        <v>26653172</v>
      </c>
      <c r="AB25" s="82">
        <f t="shared" si="6"/>
        <v>2.4999985578639774E-2</v>
      </c>
    </row>
    <row r="26" spans="1:28" x14ac:dyDescent="0.25">
      <c r="A26" s="59">
        <v>19</v>
      </c>
      <c r="B26" s="121" t="s">
        <v>139</v>
      </c>
      <c r="C26" s="122"/>
      <c r="D26" s="60">
        <v>58861415</v>
      </c>
      <c r="E26" s="76">
        <v>61510914</v>
      </c>
      <c r="F26" s="74">
        <f t="shared" si="0"/>
        <v>4.5012492479156334E-2</v>
      </c>
      <c r="G26" s="65">
        <v>1805641</v>
      </c>
      <c r="H26" s="72">
        <v>2167783</v>
      </c>
      <c r="I26" s="82">
        <f t="shared" si="9"/>
        <v>0.20056146266062855</v>
      </c>
      <c r="J26" s="65">
        <v>2929326</v>
      </c>
      <c r="K26" s="86">
        <v>2886615</v>
      </c>
      <c r="L26" s="82">
        <f t="shared" si="5"/>
        <v>-1.4580487115466152E-2</v>
      </c>
      <c r="M26" s="86">
        <v>192462</v>
      </c>
      <c r="N26" s="105">
        <f t="shared" si="7"/>
        <v>3079077</v>
      </c>
      <c r="O26" s="82">
        <f t="shared" si="1"/>
        <v>14.998363313277427</v>
      </c>
      <c r="P26" s="60">
        <v>4242625</v>
      </c>
      <c r="Q26" s="110">
        <v>5387002</v>
      </c>
      <c r="R26" s="82">
        <f t="shared" si="2"/>
        <v>0.26973324298046608</v>
      </c>
      <c r="S26" s="108">
        <v>307</v>
      </c>
      <c r="T26" s="60">
        <v>135080</v>
      </c>
      <c r="U26" s="72">
        <v>133760</v>
      </c>
      <c r="V26" s="82">
        <f t="shared" si="3"/>
        <v>-9.7719869706840382E-3</v>
      </c>
      <c r="W26" s="60">
        <v>524591</v>
      </c>
      <c r="X26" s="110">
        <v>184710</v>
      </c>
      <c r="Y26" s="82">
        <f t="shared" si="4"/>
        <v>-0.64789712366395913</v>
      </c>
      <c r="Z26" s="64">
        <v>68691140</v>
      </c>
      <c r="AA26" s="72">
        <v>72773333</v>
      </c>
      <c r="AB26" s="82">
        <f t="shared" si="6"/>
        <v>5.9428231937918047E-2</v>
      </c>
    </row>
    <row r="27" spans="1:28" x14ac:dyDescent="0.25">
      <c r="A27" s="59">
        <v>20</v>
      </c>
      <c r="B27" s="121" t="s">
        <v>140</v>
      </c>
      <c r="C27" s="122"/>
      <c r="D27" s="60">
        <v>16326694</v>
      </c>
      <c r="E27" s="76">
        <v>18198402</v>
      </c>
      <c r="F27" s="74">
        <f t="shared" si="0"/>
        <v>0.11464096773051544</v>
      </c>
      <c r="G27" s="65">
        <v>584780</v>
      </c>
      <c r="H27" s="72">
        <v>588298</v>
      </c>
      <c r="I27" s="82">
        <f t="shared" si="9"/>
        <v>6.0159376175655801E-3</v>
      </c>
      <c r="J27" s="65">
        <v>811186</v>
      </c>
      <c r="K27" s="86">
        <v>804965</v>
      </c>
      <c r="L27" s="82">
        <f t="shared" si="5"/>
        <v>-7.6690179564242976E-3</v>
      </c>
      <c r="M27" s="86">
        <v>585843</v>
      </c>
      <c r="N27" s="105">
        <f t="shared" si="7"/>
        <v>1390808</v>
      </c>
      <c r="O27" s="82">
        <f t="shared" si="1"/>
        <v>1.3740285366557252</v>
      </c>
      <c r="P27" s="60">
        <v>1550979</v>
      </c>
      <c r="Q27" s="110">
        <v>1708293</v>
      </c>
      <c r="R27" s="82">
        <f t="shared" si="2"/>
        <v>0.10142883946204301</v>
      </c>
      <c r="S27" s="108">
        <v>135</v>
      </c>
      <c r="T27" s="60">
        <v>59400</v>
      </c>
      <c r="U27" s="72">
        <v>58080</v>
      </c>
      <c r="V27" s="82">
        <f t="shared" si="3"/>
        <v>-2.2222222222222223E-2</v>
      </c>
      <c r="W27" s="60">
        <v>208695</v>
      </c>
      <c r="X27" s="110">
        <v>510000</v>
      </c>
      <c r="Y27" s="82">
        <f t="shared" si="4"/>
        <v>1.4437576367426148</v>
      </c>
      <c r="Z27" s="64">
        <v>20127577</v>
      </c>
      <c r="AA27" s="72">
        <v>22285152</v>
      </c>
      <c r="AB27" s="82">
        <f t="shared" si="6"/>
        <v>0.10719496936963649</v>
      </c>
    </row>
    <row r="28" spans="1:28" x14ac:dyDescent="0.25">
      <c r="A28" s="59">
        <v>21</v>
      </c>
      <c r="B28" s="121" t="s">
        <v>141</v>
      </c>
      <c r="C28" s="122"/>
      <c r="D28" s="60">
        <v>16439372</v>
      </c>
      <c r="E28" s="76">
        <v>18358516</v>
      </c>
      <c r="F28" s="74">
        <f t="shared" si="0"/>
        <v>0.11674071247977112</v>
      </c>
      <c r="G28" s="65">
        <v>94674</v>
      </c>
      <c r="H28" s="72">
        <v>268460</v>
      </c>
      <c r="I28" s="82">
        <f t="shared" si="9"/>
        <v>1.8356254092992796</v>
      </c>
      <c r="J28" s="65">
        <v>755720</v>
      </c>
      <c r="K28" s="86">
        <v>789685</v>
      </c>
      <c r="L28" s="82">
        <f t="shared" si="5"/>
        <v>4.494389456412428E-2</v>
      </c>
      <c r="M28" s="86">
        <v>3162322</v>
      </c>
      <c r="N28" s="105">
        <f t="shared" si="7"/>
        <v>3952007</v>
      </c>
      <c r="O28" s="82">
        <f t="shared" si="1"/>
        <v>0.24971682200610817</v>
      </c>
      <c r="P28" s="60">
        <v>1266242</v>
      </c>
      <c r="Q28" s="110">
        <v>1757218</v>
      </c>
      <c r="R28" s="82">
        <f t="shared" si="2"/>
        <v>0.38774262739665877</v>
      </c>
      <c r="S28" s="108">
        <v>113</v>
      </c>
      <c r="T28" s="60">
        <v>49720</v>
      </c>
      <c r="U28" s="72">
        <v>49720</v>
      </c>
      <c r="V28" s="82">
        <f t="shared" si="3"/>
        <v>0</v>
      </c>
      <c r="W28" s="60">
        <v>510000</v>
      </c>
      <c r="X28" s="110">
        <v>92129</v>
      </c>
      <c r="Y28" s="82">
        <f t="shared" si="4"/>
        <v>-0.81935490196078431</v>
      </c>
      <c r="Z28" s="64">
        <v>22278050</v>
      </c>
      <c r="AA28" s="72">
        <v>25716965</v>
      </c>
      <c r="AB28" s="82">
        <f t="shared" si="6"/>
        <v>0.15436337560962471</v>
      </c>
    </row>
    <row r="29" spans="1:28" x14ac:dyDescent="0.25">
      <c r="A29" s="59">
        <v>22</v>
      </c>
      <c r="B29" s="121" t="s">
        <v>142</v>
      </c>
      <c r="C29" s="122"/>
      <c r="D29" s="60">
        <v>20045128</v>
      </c>
      <c r="E29" s="76">
        <v>22838561</v>
      </c>
      <c r="F29" s="74">
        <f t="shared" si="0"/>
        <v>0.13935720440398286</v>
      </c>
      <c r="G29" s="65">
        <v>405548</v>
      </c>
      <c r="H29" s="72">
        <v>383675</v>
      </c>
      <c r="I29" s="82">
        <f t="shared" si="9"/>
        <v>-5.3934429463343425E-2</v>
      </c>
      <c r="J29" s="65">
        <v>906449</v>
      </c>
      <c r="K29" s="86">
        <v>960182</v>
      </c>
      <c r="L29" s="82">
        <f t="shared" si="5"/>
        <v>5.9278569450680621E-2</v>
      </c>
      <c r="M29" s="86">
        <v>1235852</v>
      </c>
      <c r="N29" s="105">
        <f t="shared" si="7"/>
        <v>2196034</v>
      </c>
      <c r="O29" s="82">
        <f t="shared" si="1"/>
        <v>0.77693930988500237</v>
      </c>
      <c r="P29" s="60">
        <v>1899126</v>
      </c>
      <c r="Q29" s="110">
        <v>1567318</v>
      </c>
      <c r="R29" s="82">
        <f t="shared" si="2"/>
        <v>-0.17471615890678133</v>
      </c>
      <c r="S29" s="108">
        <v>93</v>
      </c>
      <c r="T29" s="60">
        <v>40920</v>
      </c>
      <c r="U29" s="72">
        <v>40920</v>
      </c>
      <c r="V29" s="82">
        <f t="shared" si="3"/>
        <v>0</v>
      </c>
      <c r="W29" s="60">
        <v>88065</v>
      </c>
      <c r="X29" s="110">
        <v>324334</v>
      </c>
      <c r="Y29" s="82">
        <f t="shared" si="4"/>
        <v>2.6828933174359846</v>
      </c>
      <c r="Z29" s="64">
        <v>24621088</v>
      </c>
      <c r="AA29" s="72">
        <v>27148862</v>
      </c>
      <c r="AB29" s="82">
        <f t="shared" si="6"/>
        <v>0.10266703079896387</v>
      </c>
    </row>
    <row r="30" spans="1:28" x14ac:dyDescent="0.25">
      <c r="A30" s="59">
        <v>23</v>
      </c>
      <c r="B30" s="121" t="s">
        <v>143</v>
      </c>
      <c r="C30" s="122"/>
      <c r="D30" s="60">
        <v>14205497</v>
      </c>
      <c r="E30" s="76">
        <v>14989728</v>
      </c>
      <c r="F30" s="74">
        <f t="shared" si="0"/>
        <v>5.520616420530728E-2</v>
      </c>
      <c r="G30" s="65">
        <v>1027407</v>
      </c>
      <c r="H30" s="72">
        <v>449436</v>
      </c>
      <c r="I30" s="82">
        <f t="shared" si="9"/>
        <v>-0.5625531069965457</v>
      </c>
      <c r="J30" s="65">
        <v>767620</v>
      </c>
      <c r="K30" s="86">
        <v>702995</v>
      </c>
      <c r="L30" s="82">
        <f t="shared" si="5"/>
        <v>-8.4188791329043014E-2</v>
      </c>
      <c r="M30" s="88" t="s">
        <v>119</v>
      </c>
      <c r="N30" s="105">
        <f t="shared" si="7"/>
        <v>0</v>
      </c>
      <c r="O30" s="82">
        <f t="shared" si="1"/>
        <v>0</v>
      </c>
      <c r="P30" s="60">
        <v>1006423</v>
      </c>
      <c r="Q30" s="110">
        <v>1620059</v>
      </c>
      <c r="R30" s="82">
        <f t="shared" si="2"/>
        <v>0.60971976991781784</v>
      </c>
      <c r="S30" s="108">
        <v>66</v>
      </c>
      <c r="T30" s="60">
        <v>29040</v>
      </c>
      <c r="U30" s="72">
        <v>29040</v>
      </c>
      <c r="V30" s="82">
        <f t="shared" si="3"/>
        <v>0</v>
      </c>
      <c r="W30" s="60">
        <v>344003</v>
      </c>
      <c r="X30" s="110">
        <v>317331</v>
      </c>
      <c r="Y30" s="82">
        <f t="shared" si="4"/>
        <v>-7.7534207550515544E-2</v>
      </c>
      <c r="Z30" s="64">
        <v>17379990</v>
      </c>
      <c r="AA30" s="72">
        <v>18539222</v>
      </c>
      <c r="AB30" s="82">
        <f t="shared" si="6"/>
        <v>6.6699232853413615E-2</v>
      </c>
    </row>
    <row r="31" spans="1:28" x14ac:dyDescent="0.25">
      <c r="A31" s="59">
        <v>24</v>
      </c>
      <c r="B31" s="121" t="s">
        <v>144</v>
      </c>
      <c r="C31" s="122"/>
      <c r="D31" s="60">
        <v>15819725</v>
      </c>
      <c r="E31" s="76">
        <v>16880382</v>
      </c>
      <c r="F31" s="74">
        <f t="shared" si="0"/>
        <v>6.7046487849820396E-2</v>
      </c>
      <c r="G31" s="65">
        <v>1570580</v>
      </c>
      <c r="H31" s="72">
        <v>1626290</v>
      </c>
      <c r="I31" s="82">
        <f t="shared" si="9"/>
        <v>3.5470972506971947E-2</v>
      </c>
      <c r="J31" s="65">
        <v>729932</v>
      </c>
      <c r="K31" s="86">
        <v>713959</v>
      </c>
      <c r="L31" s="82">
        <f t="shared" si="5"/>
        <v>-2.1882860321235403E-2</v>
      </c>
      <c r="M31" s="86">
        <v>3402613</v>
      </c>
      <c r="N31" s="105">
        <f t="shared" si="7"/>
        <v>4116572</v>
      </c>
      <c r="O31" s="82">
        <f t="shared" si="1"/>
        <v>0.20982668319905909</v>
      </c>
      <c r="P31" s="60">
        <v>1337638</v>
      </c>
      <c r="Q31" s="110">
        <v>1725728</v>
      </c>
      <c r="R31" s="82">
        <f t="shared" si="2"/>
        <v>0.29013081267129076</v>
      </c>
      <c r="S31" s="108">
        <v>134</v>
      </c>
      <c r="T31" s="60">
        <v>58960</v>
      </c>
      <c r="U31" s="72">
        <v>60280</v>
      </c>
      <c r="V31" s="82">
        <f t="shared" si="3"/>
        <v>2.2388059701492536E-2</v>
      </c>
      <c r="W31" s="60">
        <v>425581</v>
      </c>
      <c r="X31" s="117" t="s">
        <v>20</v>
      </c>
      <c r="Y31" s="82">
        <f t="shared" si="4"/>
        <v>0</v>
      </c>
      <c r="Z31" s="64">
        <v>23345029</v>
      </c>
      <c r="AA31" s="72">
        <v>28220648</v>
      </c>
      <c r="AB31" s="82">
        <f t="shared" si="6"/>
        <v>0.20885041522115907</v>
      </c>
    </row>
    <row r="32" spans="1:28" x14ac:dyDescent="0.25">
      <c r="A32" s="59">
        <v>25</v>
      </c>
      <c r="B32" s="121" t="s">
        <v>145</v>
      </c>
      <c r="C32" s="122"/>
      <c r="D32" s="60">
        <v>19837628</v>
      </c>
      <c r="E32" s="76">
        <v>18066518</v>
      </c>
      <c r="F32" s="74">
        <f t="shared" si="0"/>
        <v>-8.9280331297673293E-2</v>
      </c>
      <c r="G32" s="65">
        <v>15980854</v>
      </c>
      <c r="H32" s="72">
        <v>18433477</v>
      </c>
      <c r="I32" s="82">
        <f t="shared" si="9"/>
        <v>0.15347258663398089</v>
      </c>
      <c r="J32" s="65">
        <v>1979776</v>
      </c>
      <c r="K32" s="86">
        <v>1744249</v>
      </c>
      <c r="L32" s="82">
        <f t="shared" si="5"/>
        <v>-0.11896648913816513</v>
      </c>
      <c r="M32" s="86">
        <v>11357178</v>
      </c>
      <c r="N32" s="105">
        <f t="shared" si="7"/>
        <v>13101427</v>
      </c>
      <c r="O32" s="82">
        <f t="shared" si="1"/>
        <v>0.15358119772358944</v>
      </c>
      <c r="P32" s="60">
        <v>2578458</v>
      </c>
      <c r="Q32" s="110">
        <v>4015610</v>
      </c>
      <c r="R32" s="82">
        <f t="shared" si="2"/>
        <v>0.55736878397864154</v>
      </c>
      <c r="S32" s="108">
        <v>158</v>
      </c>
      <c r="T32" s="60">
        <v>69520</v>
      </c>
      <c r="U32" s="72">
        <v>69520</v>
      </c>
      <c r="V32" s="82">
        <f t="shared" si="3"/>
        <v>0</v>
      </c>
      <c r="W32" s="61" t="s">
        <v>119</v>
      </c>
      <c r="X32" s="117" t="s">
        <v>20</v>
      </c>
      <c r="Y32" s="82">
        <f t="shared" si="4"/>
        <v>0</v>
      </c>
      <c r="Z32" s="64">
        <v>51803414</v>
      </c>
      <c r="AA32" s="72">
        <v>54654414</v>
      </c>
      <c r="AB32" s="82">
        <f t="shared" si="6"/>
        <v>5.503498282951004E-2</v>
      </c>
    </row>
    <row r="33" spans="1:28" x14ac:dyDescent="0.25">
      <c r="A33" s="59">
        <v>26</v>
      </c>
      <c r="B33" s="121" t="s">
        <v>146</v>
      </c>
      <c r="C33" s="122"/>
      <c r="D33" s="60">
        <v>21923485</v>
      </c>
      <c r="E33" s="76">
        <v>22980215</v>
      </c>
      <c r="F33" s="74">
        <f t="shared" si="0"/>
        <v>4.8200822086452037E-2</v>
      </c>
      <c r="G33" s="65">
        <v>3807273</v>
      </c>
      <c r="H33" s="72">
        <v>4370370</v>
      </c>
      <c r="I33" s="82">
        <f t="shared" si="9"/>
        <v>0.14790034757160833</v>
      </c>
      <c r="J33" s="65">
        <v>954714</v>
      </c>
      <c r="K33" s="86">
        <v>951068</v>
      </c>
      <c r="L33" s="82">
        <f t="shared" si="5"/>
        <v>-3.8189447310922435E-3</v>
      </c>
      <c r="M33" s="88" t="s">
        <v>119</v>
      </c>
      <c r="N33" s="105">
        <f t="shared" si="7"/>
        <v>0</v>
      </c>
      <c r="O33" s="82">
        <f t="shared" si="1"/>
        <v>0</v>
      </c>
      <c r="P33" s="60">
        <v>11601255</v>
      </c>
      <c r="Q33" s="110">
        <v>10943023</v>
      </c>
      <c r="R33" s="82">
        <f t="shared" si="2"/>
        <v>-5.6737999466437039E-2</v>
      </c>
      <c r="S33" s="108">
        <v>71</v>
      </c>
      <c r="T33" s="60">
        <v>31240</v>
      </c>
      <c r="U33" s="72">
        <v>31240</v>
      </c>
      <c r="V33" s="82">
        <f t="shared" si="3"/>
        <v>0</v>
      </c>
      <c r="W33" s="61" t="s">
        <v>119</v>
      </c>
      <c r="X33" s="110">
        <v>235000</v>
      </c>
      <c r="Y33" s="82">
        <f t="shared" si="4"/>
        <v>0</v>
      </c>
      <c r="Z33" s="64">
        <v>38317967</v>
      </c>
      <c r="AA33" s="72">
        <v>39275916</v>
      </c>
      <c r="AB33" s="82">
        <f t="shared" si="6"/>
        <v>2.4999995432951859E-2</v>
      </c>
    </row>
    <row r="34" spans="1:28" x14ac:dyDescent="0.25">
      <c r="A34" s="59">
        <v>27</v>
      </c>
      <c r="B34" s="121" t="s">
        <v>147</v>
      </c>
      <c r="C34" s="122"/>
      <c r="D34" s="60">
        <v>15185948</v>
      </c>
      <c r="E34" s="76">
        <v>17106602</v>
      </c>
      <c r="F34" s="74">
        <f t="shared" si="0"/>
        <v>0.12647573928213107</v>
      </c>
      <c r="G34" s="65">
        <v>639956</v>
      </c>
      <c r="H34" s="72">
        <v>154298</v>
      </c>
      <c r="I34" s="82">
        <f t="shared" si="9"/>
        <v>-0.758892798879923</v>
      </c>
      <c r="J34" s="65">
        <v>688895</v>
      </c>
      <c r="K34" s="86">
        <v>652121</v>
      </c>
      <c r="L34" s="82">
        <f t="shared" si="5"/>
        <v>-5.3381139360860509E-2</v>
      </c>
      <c r="M34" s="88" t="s">
        <v>119</v>
      </c>
      <c r="N34" s="105">
        <f t="shared" si="7"/>
        <v>0</v>
      </c>
      <c r="O34" s="82">
        <f t="shared" si="1"/>
        <v>0</v>
      </c>
      <c r="P34" s="60">
        <v>2614483</v>
      </c>
      <c r="Q34" s="110">
        <v>1649971</v>
      </c>
      <c r="R34" s="82">
        <f t="shared" si="2"/>
        <v>-0.368911176703004</v>
      </c>
      <c r="S34" s="108">
        <v>54</v>
      </c>
      <c r="T34" s="60">
        <v>23760</v>
      </c>
      <c r="U34" s="72">
        <v>23760</v>
      </c>
      <c r="V34" s="82">
        <f t="shared" si="3"/>
        <v>0</v>
      </c>
      <c r="W34" s="60">
        <v>245000</v>
      </c>
      <c r="X34" s="117" t="s">
        <v>20</v>
      </c>
      <c r="Y34" s="82">
        <f t="shared" si="4"/>
        <v>0</v>
      </c>
      <c r="Z34" s="64">
        <v>19398042</v>
      </c>
      <c r="AA34" s="72">
        <v>19892765</v>
      </c>
      <c r="AB34" s="82">
        <f t="shared" si="6"/>
        <v>2.5503759606253045E-2</v>
      </c>
    </row>
    <row r="35" spans="1:28" x14ac:dyDescent="0.25">
      <c r="A35" s="59">
        <v>28</v>
      </c>
      <c r="B35" s="121" t="s">
        <v>148</v>
      </c>
      <c r="C35" s="122"/>
      <c r="D35" s="60">
        <v>7957570</v>
      </c>
      <c r="E35" s="76">
        <v>8416424</v>
      </c>
      <c r="F35" s="74">
        <f t="shared" si="0"/>
        <v>5.7662577897523992E-2</v>
      </c>
      <c r="G35" s="65">
        <v>1782405</v>
      </c>
      <c r="H35" s="72">
        <v>1904047</v>
      </c>
      <c r="I35" s="82">
        <f t="shared" si="9"/>
        <v>6.8245993475108069E-2</v>
      </c>
      <c r="J35" s="65">
        <v>448579</v>
      </c>
      <c r="K35" s="86">
        <v>446942</v>
      </c>
      <c r="L35" s="82">
        <f t="shared" si="5"/>
        <v>-3.6493014608352152E-3</v>
      </c>
      <c r="M35" s="86">
        <v>148552</v>
      </c>
      <c r="N35" s="105">
        <f t="shared" si="7"/>
        <v>595494</v>
      </c>
      <c r="O35" s="82">
        <f t="shared" si="1"/>
        <v>3.0086569012870914</v>
      </c>
      <c r="P35" s="60">
        <v>864139</v>
      </c>
      <c r="Q35" s="110">
        <v>1381886</v>
      </c>
      <c r="R35" s="82">
        <f t="shared" si="2"/>
        <v>0.59914782228322061</v>
      </c>
      <c r="S35" s="108">
        <v>25</v>
      </c>
      <c r="T35" s="60">
        <v>11000</v>
      </c>
      <c r="U35" s="72">
        <v>11000</v>
      </c>
      <c r="V35" s="82">
        <f t="shared" si="3"/>
        <v>0</v>
      </c>
      <c r="W35" s="61" t="s">
        <v>119</v>
      </c>
      <c r="X35" s="110">
        <v>317000</v>
      </c>
      <c r="Y35" s="82">
        <f t="shared" si="4"/>
        <v>0</v>
      </c>
      <c r="Z35" s="64">
        <v>11212245</v>
      </c>
      <c r="AA35" s="72">
        <v>12322408</v>
      </c>
      <c r="AB35" s="82">
        <f t="shared" si="6"/>
        <v>9.9013444675887838E-2</v>
      </c>
    </row>
    <row r="36" spans="1:28" x14ac:dyDescent="0.25">
      <c r="A36" s="59">
        <v>29</v>
      </c>
      <c r="B36" s="121" t="s">
        <v>149</v>
      </c>
      <c r="C36" s="122"/>
      <c r="D36" s="60">
        <v>13761375</v>
      </c>
      <c r="E36" s="76">
        <v>15354308</v>
      </c>
      <c r="F36" s="74">
        <f t="shared" si="0"/>
        <v>0.11575391267224387</v>
      </c>
      <c r="G36" s="65">
        <v>154475</v>
      </c>
      <c r="H36" s="77" t="s">
        <v>20</v>
      </c>
      <c r="I36" s="82">
        <f t="shared" si="9"/>
        <v>0</v>
      </c>
      <c r="J36" s="65">
        <v>571590</v>
      </c>
      <c r="K36" s="86">
        <v>557026</v>
      </c>
      <c r="L36" s="82">
        <f t="shared" si="5"/>
        <v>-2.5479801955947446E-2</v>
      </c>
      <c r="M36" s="88" t="s">
        <v>119</v>
      </c>
      <c r="N36" s="105">
        <f t="shared" si="7"/>
        <v>0</v>
      </c>
      <c r="O36" s="82">
        <f t="shared" si="1"/>
        <v>0</v>
      </c>
      <c r="P36" s="60">
        <v>2843457</v>
      </c>
      <c r="Q36" s="110">
        <v>1538317</v>
      </c>
      <c r="R36" s="82">
        <f t="shared" si="2"/>
        <v>-0.4589976215571398</v>
      </c>
      <c r="S36" s="108">
        <v>39</v>
      </c>
      <c r="T36" s="60">
        <v>17160</v>
      </c>
      <c r="U36" s="72">
        <v>17600</v>
      </c>
      <c r="V36" s="82">
        <f t="shared" si="3"/>
        <v>2.564102564102564E-2</v>
      </c>
      <c r="W36" s="60">
        <v>280500</v>
      </c>
      <c r="X36" s="117" t="s">
        <v>20</v>
      </c>
      <c r="Y36" s="82">
        <f t="shared" si="4"/>
        <v>0</v>
      </c>
      <c r="Z36" s="64">
        <v>17628557</v>
      </c>
      <c r="AA36" s="72">
        <v>18069270</v>
      </c>
      <c r="AB36" s="82">
        <f t="shared" si="6"/>
        <v>2.4999947528320101E-2</v>
      </c>
    </row>
    <row r="37" spans="1:28" x14ac:dyDescent="0.25">
      <c r="A37" s="67">
        <v>30.1</v>
      </c>
      <c r="B37" s="121" t="s">
        <v>150</v>
      </c>
      <c r="C37" s="122"/>
      <c r="D37" s="60">
        <v>2270116</v>
      </c>
      <c r="E37" s="76">
        <v>2372033</v>
      </c>
      <c r="F37" s="74">
        <f t="shared" si="0"/>
        <v>4.48950626311607E-2</v>
      </c>
      <c r="G37" s="62" t="s">
        <v>119</v>
      </c>
      <c r="H37" s="77" t="s">
        <v>20</v>
      </c>
      <c r="I37" s="82">
        <f t="shared" si="9"/>
        <v>0</v>
      </c>
      <c r="J37" s="65">
        <v>99020</v>
      </c>
      <c r="K37" s="86">
        <v>95931</v>
      </c>
      <c r="L37" s="82">
        <f t="shared" si="5"/>
        <v>-3.1195718036760252E-2</v>
      </c>
      <c r="M37" s="88" t="s">
        <v>119</v>
      </c>
      <c r="N37" s="105">
        <f t="shared" si="7"/>
        <v>0</v>
      </c>
      <c r="O37" s="82">
        <f t="shared" si="1"/>
        <v>0</v>
      </c>
      <c r="P37" s="60">
        <v>1495166</v>
      </c>
      <c r="Q37" s="110">
        <v>1493067</v>
      </c>
      <c r="R37" s="82">
        <f t="shared" si="2"/>
        <v>-1.4038574980972012E-3</v>
      </c>
      <c r="S37" s="108">
        <v>11</v>
      </c>
      <c r="T37" s="60">
        <v>4840</v>
      </c>
      <c r="U37" s="72">
        <v>4840</v>
      </c>
      <c r="V37" s="82">
        <f t="shared" si="3"/>
        <v>0</v>
      </c>
      <c r="W37" s="61" t="s">
        <v>119</v>
      </c>
      <c r="X37" s="117" t="s">
        <v>20</v>
      </c>
      <c r="Y37" s="82">
        <f t="shared" si="4"/>
        <v>0</v>
      </c>
      <c r="Z37" s="64">
        <v>3869142</v>
      </c>
      <c r="AA37" s="72">
        <v>3965871</v>
      </c>
      <c r="AB37" s="82">
        <f t="shared" si="6"/>
        <v>2.5000116304855186E-2</v>
      </c>
    </row>
    <row r="38" spans="1:28" x14ac:dyDescent="0.25">
      <c r="A38" s="67">
        <v>30.2</v>
      </c>
      <c r="B38" s="121" t="s">
        <v>151</v>
      </c>
      <c r="C38" s="122"/>
      <c r="D38" s="60">
        <v>2894469</v>
      </c>
      <c r="E38" s="76">
        <v>3143380</v>
      </c>
      <c r="F38" s="74">
        <f t="shared" si="0"/>
        <v>8.5995393282843932E-2</v>
      </c>
      <c r="G38" s="65">
        <v>599317</v>
      </c>
      <c r="H38" s="72">
        <v>634795</v>
      </c>
      <c r="I38" s="82">
        <f t="shared" si="9"/>
        <v>5.9197386358137677E-2</v>
      </c>
      <c r="J38" s="65">
        <v>167254</v>
      </c>
      <c r="K38" s="86">
        <v>165817</v>
      </c>
      <c r="L38" s="82">
        <f t="shared" si="5"/>
        <v>-8.5917227689621765E-3</v>
      </c>
      <c r="M38" s="88" t="s">
        <v>119</v>
      </c>
      <c r="N38" s="105">
        <f t="shared" si="7"/>
        <v>0</v>
      </c>
      <c r="O38" s="82">
        <f t="shared" si="1"/>
        <v>0</v>
      </c>
      <c r="P38" s="60">
        <v>752396</v>
      </c>
      <c r="Q38" s="110">
        <v>1068053</v>
      </c>
      <c r="R38" s="82">
        <f t="shared" si="2"/>
        <v>0.41953572320958643</v>
      </c>
      <c r="S38" s="108">
        <v>11</v>
      </c>
      <c r="T38" s="60">
        <v>4840</v>
      </c>
      <c r="U38" s="72">
        <v>4840</v>
      </c>
      <c r="V38" s="82">
        <f t="shared" si="3"/>
        <v>0</v>
      </c>
      <c r="W38" s="61" t="s">
        <v>119</v>
      </c>
      <c r="X38" s="117" t="s">
        <v>20</v>
      </c>
      <c r="Y38" s="82">
        <f t="shared" si="4"/>
        <v>0</v>
      </c>
      <c r="Z38" s="64">
        <v>4418276</v>
      </c>
      <c r="AA38" s="72">
        <v>5016885</v>
      </c>
      <c r="AB38" s="82">
        <f t="shared" si="6"/>
        <v>0.13548474563381735</v>
      </c>
    </row>
    <row r="39" spans="1:28" x14ac:dyDescent="0.25">
      <c r="A39" s="59">
        <v>31</v>
      </c>
      <c r="B39" s="121" t="s">
        <v>152</v>
      </c>
      <c r="C39" s="122"/>
      <c r="D39" s="60">
        <v>3363285</v>
      </c>
      <c r="E39" s="76">
        <v>3955126</v>
      </c>
      <c r="F39" s="74">
        <f t="shared" si="0"/>
        <v>0.17597111157692555</v>
      </c>
      <c r="G39" s="65">
        <v>6104</v>
      </c>
      <c r="H39" s="72">
        <v>16490</v>
      </c>
      <c r="I39" s="82">
        <f t="shared" si="9"/>
        <v>1.7015072083879423</v>
      </c>
      <c r="J39" s="65">
        <v>147995</v>
      </c>
      <c r="K39" s="86">
        <v>164657</v>
      </c>
      <c r="L39" s="82">
        <f t="shared" si="5"/>
        <v>0.11258488462448056</v>
      </c>
      <c r="M39" s="86">
        <v>94028</v>
      </c>
      <c r="N39" s="105">
        <f t="shared" si="7"/>
        <v>258685</v>
      </c>
      <c r="O39" s="82">
        <f t="shared" si="1"/>
        <v>1.7511485940358191</v>
      </c>
      <c r="P39" s="60">
        <v>1528541</v>
      </c>
      <c r="Q39" s="110">
        <v>1186394</v>
      </c>
      <c r="R39" s="82">
        <f t="shared" si="2"/>
        <v>-0.22383894184061795</v>
      </c>
      <c r="S39" s="108">
        <v>15</v>
      </c>
      <c r="T39" s="60">
        <v>6600</v>
      </c>
      <c r="U39" s="72">
        <v>6600</v>
      </c>
      <c r="V39" s="82">
        <f t="shared" si="3"/>
        <v>0</v>
      </c>
      <c r="W39" s="61" t="s">
        <v>119</v>
      </c>
      <c r="X39" s="117" t="s">
        <v>20</v>
      </c>
      <c r="Y39" s="82">
        <f t="shared" si="4"/>
        <v>0</v>
      </c>
      <c r="Z39" s="64">
        <v>5146553</v>
      </c>
      <c r="AA39" s="72">
        <v>5516097</v>
      </c>
      <c r="AB39" s="82">
        <f t="shared" si="6"/>
        <v>7.1804176504157255E-2</v>
      </c>
    </row>
    <row r="40" spans="1:28" x14ac:dyDescent="0.25">
      <c r="A40" s="59">
        <v>32</v>
      </c>
      <c r="B40" s="121" t="s">
        <v>153</v>
      </c>
      <c r="C40" s="122"/>
      <c r="D40" s="60">
        <v>5523911</v>
      </c>
      <c r="E40" s="76">
        <v>5985880</v>
      </c>
      <c r="F40" s="74">
        <f t="shared" si="0"/>
        <v>8.3630782610364288E-2</v>
      </c>
      <c r="G40" s="65">
        <v>231663</v>
      </c>
      <c r="H40" s="72">
        <v>234115</v>
      </c>
      <c r="I40" s="82">
        <f t="shared" si="9"/>
        <v>1.058434018380147E-2</v>
      </c>
      <c r="J40" s="65">
        <v>232730</v>
      </c>
      <c r="K40" s="86">
        <v>235161</v>
      </c>
      <c r="L40" s="82">
        <f t="shared" si="5"/>
        <v>1.0445580715850986E-2</v>
      </c>
      <c r="M40" s="88" t="s">
        <v>119</v>
      </c>
      <c r="N40" s="105">
        <f t="shared" si="7"/>
        <v>0</v>
      </c>
      <c r="O40" s="82">
        <f t="shared" si="1"/>
        <v>0</v>
      </c>
      <c r="P40" s="60">
        <v>1481855</v>
      </c>
      <c r="Q40" s="110">
        <v>1256038</v>
      </c>
      <c r="R40" s="82">
        <f t="shared" si="2"/>
        <v>-0.15238805416184445</v>
      </c>
      <c r="S40" s="108">
        <v>15</v>
      </c>
      <c r="T40" s="60">
        <v>6600</v>
      </c>
      <c r="U40" s="72">
        <v>7040</v>
      </c>
      <c r="V40" s="82">
        <f t="shared" si="3"/>
        <v>6.6666666666666666E-2</v>
      </c>
      <c r="W40" s="61" t="s">
        <v>119</v>
      </c>
      <c r="X40" s="117" t="s">
        <v>20</v>
      </c>
      <c r="Y40" s="82">
        <f t="shared" si="4"/>
        <v>0</v>
      </c>
      <c r="Z40" s="64">
        <v>7476759</v>
      </c>
      <c r="AA40" s="72">
        <v>7719092</v>
      </c>
      <c r="AB40" s="82">
        <f t="shared" si="6"/>
        <v>3.2411503433506419E-2</v>
      </c>
    </row>
    <row r="41" spans="1:28" x14ac:dyDescent="0.25">
      <c r="A41" s="67">
        <v>33.1</v>
      </c>
      <c r="B41" s="121" t="s">
        <v>154</v>
      </c>
      <c r="C41" s="122"/>
      <c r="D41" s="60">
        <v>810418</v>
      </c>
      <c r="E41" s="76">
        <v>990643</v>
      </c>
      <c r="F41" s="74">
        <f t="shared" si="0"/>
        <v>0.22238523823508363</v>
      </c>
      <c r="G41" s="62" t="s">
        <v>119</v>
      </c>
      <c r="H41" s="77" t="s">
        <v>20</v>
      </c>
      <c r="I41" s="82">
        <f t="shared" si="9"/>
        <v>0</v>
      </c>
      <c r="J41" s="65">
        <v>35668</v>
      </c>
      <c r="K41" s="86">
        <v>38562</v>
      </c>
      <c r="L41" s="82">
        <f t="shared" si="5"/>
        <v>8.113715375126164E-2</v>
      </c>
      <c r="M41" s="86">
        <v>2057</v>
      </c>
      <c r="N41" s="105">
        <f t="shared" si="7"/>
        <v>40619</v>
      </c>
      <c r="O41" s="82">
        <f t="shared" si="1"/>
        <v>18.746718522119593</v>
      </c>
      <c r="P41" s="60">
        <v>849401</v>
      </c>
      <c r="Q41" s="110">
        <v>888010</v>
      </c>
      <c r="R41" s="82">
        <f t="shared" si="2"/>
        <v>4.5454384913603825E-2</v>
      </c>
      <c r="S41" s="108">
        <v>5</v>
      </c>
      <c r="T41" s="60">
        <v>2200</v>
      </c>
      <c r="U41" s="72">
        <v>2200</v>
      </c>
      <c r="V41" s="82">
        <f t="shared" si="3"/>
        <v>0</v>
      </c>
      <c r="W41" s="61" t="s">
        <v>119</v>
      </c>
      <c r="X41" s="117" t="s">
        <v>20</v>
      </c>
      <c r="Y41" s="82">
        <f t="shared" si="4"/>
        <v>0</v>
      </c>
      <c r="Z41" s="64">
        <v>1699744</v>
      </c>
      <c r="AA41" s="72">
        <v>1927643</v>
      </c>
      <c r="AB41" s="82">
        <f t="shared" si="6"/>
        <v>0.13407842592766911</v>
      </c>
    </row>
    <row r="42" spans="1:28" x14ac:dyDescent="0.25">
      <c r="A42" s="67">
        <v>33.200000000000003</v>
      </c>
      <c r="B42" s="121" t="s">
        <v>155</v>
      </c>
      <c r="C42" s="122"/>
      <c r="D42" s="60">
        <v>746926</v>
      </c>
      <c r="E42" s="76">
        <v>799642</v>
      </c>
      <c r="F42" s="74">
        <f t="shared" si="0"/>
        <v>7.0577272715101627E-2</v>
      </c>
      <c r="G42" s="62" t="s">
        <v>119</v>
      </c>
      <c r="H42" s="77" t="s">
        <v>20</v>
      </c>
      <c r="I42" s="82">
        <f t="shared" si="9"/>
        <v>0</v>
      </c>
      <c r="J42" s="65">
        <v>35548</v>
      </c>
      <c r="K42" s="86">
        <v>33478</v>
      </c>
      <c r="L42" s="82">
        <f t="shared" si="5"/>
        <v>-5.8231124113874197E-2</v>
      </c>
      <c r="M42" s="88" t="s">
        <v>119</v>
      </c>
      <c r="N42" s="105">
        <f t="shared" si="7"/>
        <v>0</v>
      </c>
      <c r="O42" s="82">
        <f t="shared" si="1"/>
        <v>0</v>
      </c>
      <c r="P42" s="60">
        <v>776120</v>
      </c>
      <c r="Q42" s="110">
        <v>764483</v>
      </c>
      <c r="R42" s="82">
        <f t="shared" si="2"/>
        <v>-1.4993815389372778E-2</v>
      </c>
      <c r="S42" s="108">
        <v>4</v>
      </c>
      <c r="T42" s="60">
        <v>1760</v>
      </c>
      <c r="U42" s="72">
        <v>1760</v>
      </c>
      <c r="V42" s="82">
        <f t="shared" si="3"/>
        <v>0</v>
      </c>
      <c r="W42" s="61" t="s">
        <v>119</v>
      </c>
      <c r="X42" s="117" t="s">
        <v>20</v>
      </c>
      <c r="Y42" s="82">
        <f t="shared" si="4"/>
        <v>0</v>
      </c>
      <c r="Z42" s="64">
        <v>1560354</v>
      </c>
      <c r="AA42" s="72">
        <v>1599363</v>
      </c>
      <c r="AB42" s="82">
        <f t="shared" si="6"/>
        <v>2.5000096132031576E-2</v>
      </c>
    </row>
    <row r="43" spans="1:28" x14ac:dyDescent="0.25">
      <c r="A43" s="67">
        <v>34.1</v>
      </c>
      <c r="B43" s="121" t="s">
        <v>156</v>
      </c>
      <c r="C43" s="122"/>
      <c r="D43" s="60">
        <v>3919630</v>
      </c>
      <c r="E43" s="76">
        <v>4452186</v>
      </c>
      <c r="F43" s="74">
        <f t="shared" si="0"/>
        <v>0.13586894681385744</v>
      </c>
      <c r="G43" s="65">
        <v>18450</v>
      </c>
      <c r="H43" s="72">
        <v>34376</v>
      </c>
      <c r="I43" s="82">
        <f t="shared" si="9"/>
        <v>0.86319783197831979</v>
      </c>
      <c r="J43" s="65">
        <v>168271</v>
      </c>
      <c r="K43" s="86">
        <v>180594</v>
      </c>
      <c r="L43" s="82">
        <f t="shared" si="5"/>
        <v>7.3233058578126953E-2</v>
      </c>
      <c r="M43" s="86">
        <v>1964</v>
      </c>
      <c r="N43" s="105">
        <f t="shared" si="7"/>
        <v>182558</v>
      </c>
      <c r="O43" s="82">
        <f t="shared" si="1"/>
        <v>91.952138492871697</v>
      </c>
      <c r="P43" s="60">
        <v>2124057</v>
      </c>
      <c r="Q43" s="110">
        <v>1701648</v>
      </c>
      <c r="R43" s="82">
        <f t="shared" si="2"/>
        <v>-0.1988689569065237</v>
      </c>
      <c r="S43" s="108">
        <v>19</v>
      </c>
      <c r="T43" s="60">
        <v>8360</v>
      </c>
      <c r="U43" s="72">
        <v>8360</v>
      </c>
      <c r="V43" s="82">
        <f t="shared" si="3"/>
        <v>0</v>
      </c>
      <c r="W43" s="61" t="s">
        <v>119</v>
      </c>
      <c r="X43" s="117" t="s">
        <v>20</v>
      </c>
      <c r="Y43" s="82">
        <f t="shared" si="4"/>
        <v>0</v>
      </c>
      <c r="Z43" s="64">
        <v>6240732</v>
      </c>
      <c r="AA43" s="72">
        <v>6396750</v>
      </c>
      <c r="AB43" s="82">
        <f t="shared" si="6"/>
        <v>2.4999951928716055E-2</v>
      </c>
    </row>
    <row r="44" spans="1:28" x14ac:dyDescent="0.25">
      <c r="A44" s="67">
        <v>34.200000000000003</v>
      </c>
      <c r="B44" s="121" t="s">
        <v>157</v>
      </c>
      <c r="C44" s="122"/>
      <c r="D44" s="60">
        <v>528687</v>
      </c>
      <c r="E44" s="76">
        <v>510462</v>
      </c>
      <c r="F44" s="74">
        <f t="shared" si="0"/>
        <v>-3.447219243143864E-2</v>
      </c>
      <c r="G44" s="62" t="s">
        <v>119</v>
      </c>
      <c r="H44" s="77" t="s">
        <v>20</v>
      </c>
      <c r="I44" s="82">
        <f t="shared" si="9"/>
        <v>0</v>
      </c>
      <c r="J44" s="65">
        <v>23703</v>
      </c>
      <c r="K44" s="86">
        <v>24147</v>
      </c>
      <c r="L44" s="82">
        <f t="shared" si="5"/>
        <v>1.873180610049361E-2</v>
      </c>
      <c r="M44" s="88" t="s">
        <v>119</v>
      </c>
      <c r="N44" s="105">
        <f t="shared" si="7"/>
        <v>0</v>
      </c>
      <c r="O44" s="82">
        <f t="shared" si="1"/>
        <v>0</v>
      </c>
      <c r="P44" s="60">
        <v>552932</v>
      </c>
      <c r="Q44" s="110">
        <v>804855</v>
      </c>
      <c r="R44" s="82">
        <f t="shared" si="2"/>
        <v>0.45561298676871659</v>
      </c>
      <c r="S44" s="108">
        <v>7</v>
      </c>
      <c r="T44" s="60">
        <v>3080</v>
      </c>
      <c r="U44" s="72">
        <v>3080</v>
      </c>
      <c r="V44" s="82">
        <f t="shared" si="3"/>
        <v>0</v>
      </c>
      <c r="W44" s="61" t="s">
        <v>119</v>
      </c>
      <c r="X44" s="117" t="s">
        <v>20</v>
      </c>
      <c r="Y44" s="82">
        <f t="shared" si="4"/>
        <v>0</v>
      </c>
      <c r="Z44" s="64">
        <v>1108402</v>
      </c>
      <c r="AA44" s="72">
        <v>1342544</v>
      </c>
      <c r="AB44" s="82">
        <f t="shared" si="6"/>
        <v>0.21124285232253279</v>
      </c>
    </row>
    <row r="45" spans="1:28" x14ac:dyDescent="0.25">
      <c r="A45" s="59">
        <v>35</v>
      </c>
      <c r="B45" s="121" t="s">
        <v>158</v>
      </c>
      <c r="C45" s="122"/>
      <c r="D45" s="60">
        <v>5502988</v>
      </c>
      <c r="E45" s="76">
        <v>5892419</v>
      </c>
      <c r="F45" s="74">
        <f t="shared" si="0"/>
        <v>7.076719047906338E-2</v>
      </c>
      <c r="G45" s="65">
        <v>30849</v>
      </c>
      <c r="H45" s="72">
        <v>47943</v>
      </c>
      <c r="I45" s="82">
        <f t="shared" si="9"/>
        <v>0.55411844792375764</v>
      </c>
      <c r="J45" s="65">
        <v>224103</v>
      </c>
      <c r="K45" s="86">
        <v>227421</v>
      </c>
      <c r="L45" s="82">
        <f t="shared" si="5"/>
        <v>1.4805692025541826E-2</v>
      </c>
      <c r="M45" s="88" t="s">
        <v>119</v>
      </c>
      <c r="N45" s="105">
        <f t="shared" si="7"/>
        <v>0</v>
      </c>
      <c r="O45" s="82">
        <f t="shared" si="1"/>
        <v>0</v>
      </c>
      <c r="P45" s="60">
        <v>1061888</v>
      </c>
      <c r="Q45" s="110">
        <v>1295057</v>
      </c>
      <c r="R45" s="82">
        <f t="shared" si="2"/>
        <v>0.21957965435149471</v>
      </c>
      <c r="S45" s="108">
        <v>12</v>
      </c>
      <c r="T45" s="60">
        <v>5280</v>
      </c>
      <c r="U45" s="72">
        <v>5720</v>
      </c>
      <c r="V45" s="82">
        <f t="shared" si="3"/>
        <v>8.3333333333333329E-2</v>
      </c>
      <c r="W45" s="61" t="s">
        <v>119</v>
      </c>
      <c r="X45" s="117" t="s">
        <v>20</v>
      </c>
      <c r="Y45" s="82">
        <f t="shared" si="4"/>
        <v>0</v>
      </c>
      <c r="Z45" s="64">
        <v>6825108</v>
      </c>
      <c r="AA45" s="72">
        <v>7468560</v>
      </c>
      <c r="AB45" s="82">
        <f t="shared" si="6"/>
        <v>9.4277189459859093E-2</v>
      </c>
    </row>
    <row r="46" spans="1:28" x14ac:dyDescent="0.25">
      <c r="A46" s="59">
        <v>36</v>
      </c>
      <c r="B46" s="121" t="s">
        <v>159</v>
      </c>
      <c r="C46" s="122"/>
      <c r="D46" s="60">
        <v>5321997</v>
      </c>
      <c r="E46" s="76">
        <v>5543657</v>
      </c>
      <c r="F46" s="74">
        <f t="shared" si="0"/>
        <v>4.164977920881955E-2</v>
      </c>
      <c r="G46" s="65">
        <v>84059</v>
      </c>
      <c r="H46" s="72">
        <v>601649</v>
      </c>
      <c r="I46" s="82">
        <f t="shared" si="9"/>
        <v>6.15746083108293</v>
      </c>
      <c r="J46" s="65">
        <v>246151</v>
      </c>
      <c r="K46" s="86">
        <v>273163</v>
      </c>
      <c r="L46" s="82">
        <f t="shared" si="5"/>
        <v>0.10973751884006158</v>
      </c>
      <c r="M46" s="88" t="s">
        <v>119</v>
      </c>
      <c r="N46" s="105">
        <f t="shared" si="7"/>
        <v>0</v>
      </c>
      <c r="O46" s="82">
        <f t="shared" si="1"/>
        <v>0</v>
      </c>
      <c r="P46" s="60">
        <v>1867647</v>
      </c>
      <c r="Q46" s="110">
        <v>1289558</v>
      </c>
      <c r="R46" s="82">
        <f t="shared" si="2"/>
        <v>-0.30952797825284972</v>
      </c>
      <c r="S46" s="108">
        <v>16</v>
      </c>
      <c r="T46" s="60">
        <v>7040</v>
      </c>
      <c r="U46" s="72">
        <v>7040</v>
      </c>
      <c r="V46" s="82">
        <f t="shared" si="3"/>
        <v>0</v>
      </c>
      <c r="W46" s="61" t="s">
        <v>119</v>
      </c>
      <c r="X46" s="117" t="s">
        <v>20</v>
      </c>
      <c r="Y46" s="82">
        <f t="shared" si="4"/>
        <v>0</v>
      </c>
      <c r="Z46" s="64">
        <v>7526894</v>
      </c>
      <c r="AA46" s="72">
        <v>7715067</v>
      </c>
      <c r="AB46" s="82">
        <f t="shared" si="6"/>
        <v>2.5000086357001971E-2</v>
      </c>
    </row>
    <row r="47" spans="1:28" x14ac:dyDescent="0.25">
      <c r="A47" s="59">
        <v>37</v>
      </c>
      <c r="B47" s="121" t="s">
        <v>160</v>
      </c>
      <c r="C47" s="122"/>
      <c r="D47" s="60">
        <v>8269053</v>
      </c>
      <c r="E47" s="76">
        <v>9280081</v>
      </c>
      <c r="F47" s="74">
        <f t="shared" si="0"/>
        <v>0.12226647960776162</v>
      </c>
      <c r="G47" s="62" t="s">
        <v>119</v>
      </c>
      <c r="H47" s="77" t="s">
        <v>20</v>
      </c>
      <c r="I47" s="82">
        <f t="shared" si="9"/>
        <v>0</v>
      </c>
      <c r="J47" s="65">
        <v>340372</v>
      </c>
      <c r="K47" s="86">
        <v>362549</v>
      </c>
      <c r="L47" s="82">
        <f t="shared" si="5"/>
        <v>6.5155183152550741E-2</v>
      </c>
      <c r="M47" s="86">
        <v>181356</v>
      </c>
      <c r="N47" s="105">
        <f t="shared" si="7"/>
        <v>543905</v>
      </c>
      <c r="O47" s="82">
        <f t="shared" si="1"/>
        <v>1.9991012152892653</v>
      </c>
      <c r="P47" s="60">
        <v>2110523</v>
      </c>
      <c r="Q47" s="110">
        <v>1352271</v>
      </c>
      <c r="R47" s="82">
        <f t="shared" si="2"/>
        <v>-0.3592720856394363</v>
      </c>
      <c r="S47" s="108">
        <v>44</v>
      </c>
      <c r="T47" s="60">
        <v>19360</v>
      </c>
      <c r="U47" s="72">
        <v>19800</v>
      </c>
      <c r="V47" s="82">
        <f t="shared" si="3"/>
        <v>2.2727272727272728E-2</v>
      </c>
      <c r="W47" s="61" t="s">
        <v>119</v>
      </c>
      <c r="X47" s="110">
        <v>30648</v>
      </c>
      <c r="Y47" s="82">
        <f t="shared" si="4"/>
        <v>0</v>
      </c>
      <c r="Z47" s="64">
        <v>10920664</v>
      </c>
      <c r="AA47" s="72">
        <v>11193681</v>
      </c>
      <c r="AB47" s="82">
        <f t="shared" si="6"/>
        <v>2.5000036627809443E-2</v>
      </c>
    </row>
    <row r="48" spans="1:28" x14ac:dyDescent="0.25">
      <c r="A48" s="59">
        <v>38</v>
      </c>
      <c r="B48" s="121" t="s">
        <v>161</v>
      </c>
      <c r="C48" s="122"/>
      <c r="D48" s="60">
        <v>14479632</v>
      </c>
      <c r="E48" s="76">
        <v>16904036</v>
      </c>
      <c r="F48" s="74">
        <f t="shared" si="0"/>
        <v>0.16743547073572035</v>
      </c>
      <c r="G48" s="65">
        <v>1038905</v>
      </c>
      <c r="H48" s="72">
        <v>1492782</v>
      </c>
      <c r="I48" s="82">
        <f t="shared" si="9"/>
        <v>0.43688017672453205</v>
      </c>
      <c r="J48" s="65">
        <v>702888</v>
      </c>
      <c r="K48" s="86">
        <v>796921</v>
      </c>
      <c r="L48" s="82">
        <f t="shared" si="5"/>
        <v>0.13378091530940919</v>
      </c>
      <c r="M48" s="88" t="s">
        <v>119</v>
      </c>
      <c r="N48" s="105">
        <f t="shared" si="7"/>
        <v>0</v>
      </c>
      <c r="O48" s="82">
        <f t="shared" si="1"/>
        <v>0</v>
      </c>
      <c r="P48" s="60">
        <v>4759130</v>
      </c>
      <c r="Q48" s="110">
        <v>2310920</v>
      </c>
      <c r="R48" s="82">
        <f t="shared" si="2"/>
        <v>-0.51442385478018038</v>
      </c>
      <c r="S48" s="108">
        <v>53</v>
      </c>
      <c r="T48" s="60">
        <v>23320</v>
      </c>
      <c r="U48" s="72">
        <v>25080</v>
      </c>
      <c r="V48" s="82">
        <f t="shared" si="3"/>
        <v>7.5471698113207544E-2</v>
      </c>
      <c r="W48" s="60">
        <v>8200</v>
      </c>
      <c r="X48" s="110">
        <v>172368</v>
      </c>
      <c r="Y48" s="82">
        <f t="shared" si="4"/>
        <v>20.020487804878048</v>
      </c>
      <c r="Z48" s="64">
        <v>21012075</v>
      </c>
      <c r="AA48" s="72">
        <v>21560387</v>
      </c>
      <c r="AB48" s="82">
        <f t="shared" si="6"/>
        <v>2.609509056102265E-2</v>
      </c>
    </row>
    <row r="49" spans="1:28" x14ac:dyDescent="0.25">
      <c r="A49" s="59">
        <v>39</v>
      </c>
      <c r="B49" s="121" t="s">
        <v>162</v>
      </c>
      <c r="C49" s="122"/>
      <c r="D49" s="60">
        <v>7222845</v>
      </c>
      <c r="E49" s="76">
        <v>7466718</v>
      </c>
      <c r="F49" s="74">
        <f t="shared" si="0"/>
        <v>3.3764119263254302E-2</v>
      </c>
      <c r="G49" s="62" t="s">
        <v>119</v>
      </c>
      <c r="H49" s="72">
        <v>65252</v>
      </c>
      <c r="I49" s="82">
        <f t="shared" si="9"/>
        <v>0</v>
      </c>
      <c r="J49" s="65">
        <v>264655</v>
      </c>
      <c r="K49" s="86">
        <v>262065</v>
      </c>
      <c r="L49" s="82">
        <f t="shared" si="5"/>
        <v>-9.786325593697456E-3</v>
      </c>
      <c r="M49" s="88" t="s">
        <v>119</v>
      </c>
      <c r="N49" s="105">
        <f t="shared" si="7"/>
        <v>0</v>
      </c>
      <c r="O49" s="82">
        <f t="shared" si="1"/>
        <v>0</v>
      </c>
      <c r="P49" s="60">
        <v>922946</v>
      </c>
      <c r="Q49" s="110">
        <v>1500724</v>
      </c>
      <c r="R49" s="82">
        <f t="shared" si="2"/>
        <v>0.6260149564546571</v>
      </c>
      <c r="S49" s="108">
        <v>25</v>
      </c>
      <c r="T49" s="60">
        <v>11000</v>
      </c>
      <c r="U49" s="72">
        <v>11000</v>
      </c>
      <c r="V49" s="82">
        <f t="shared" si="3"/>
        <v>0</v>
      </c>
      <c r="W49" s="60">
        <v>182736</v>
      </c>
      <c r="X49" s="110">
        <v>162690</v>
      </c>
      <c r="Y49" s="82">
        <f t="shared" si="4"/>
        <v>-0.10969923824533753</v>
      </c>
      <c r="Z49" s="64">
        <v>8604182</v>
      </c>
      <c r="AA49" s="72">
        <v>9478127</v>
      </c>
      <c r="AB49" s="82">
        <f t="shared" si="6"/>
        <v>0.10157211923225241</v>
      </c>
    </row>
    <row r="50" spans="1:28" x14ac:dyDescent="0.25">
      <c r="A50" s="59">
        <v>40</v>
      </c>
      <c r="B50" s="121" t="s">
        <v>163</v>
      </c>
      <c r="C50" s="122"/>
      <c r="D50" s="60">
        <v>30134922</v>
      </c>
      <c r="E50" s="76">
        <v>30044584</v>
      </c>
      <c r="F50" s="74">
        <f t="shared" si="0"/>
        <v>-2.9977844309668363E-3</v>
      </c>
      <c r="G50" s="62" t="s">
        <v>119</v>
      </c>
      <c r="H50" s="72">
        <v>408537</v>
      </c>
      <c r="I50" s="82">
        <f t="shared" si="9"/>
        <v>0</v>
      </c>
      <c r="J50" s="65">
        <v>1588750</v>
      </c>
      <c r="K50" s="86">
        <v>1470962</v>
      </c>
      <c r="L50" s="82">
        <f t="shared" si="5"/>
        <v>-7.4138788355625498E-2</v>
      </c>
      <c r="M50" s="86">
        <v>16425618</v>
      </c>
      <c r="N50" s="105">
        <f t="shared" si="7"/>
        <v>17896580</v>
      </c>
      <c r="O50" s="82">
        <f t="shared" si="1"/>
        <v>8.9552916669558488E-2</v>
      </c>
      <c r="P50" s="60">
        <v>3633737</v>
      </c>
      <c r="Q50" s="110">
        <v>19917391</v>
      </c>
      <c r="R50" s="82">
        <f t="shared" si="2"/>
        <v>4.4812417629564276</v>
      </c>
      <c r="S50" s="108">
        <v>199</v>
      </c>
      <c r="T50" s="60">
        <v>87560</v>
      </c>
      <c r="U50" s="72">
        <v>90640</v>
      </c>
      <c r="V50" s="82">
        <f t="shared" si="3"/>
        <v>3.5175879396984924E-2</v>
      </c>
      <c r="W50" s="60">
        <v>153900</v>
      </c>
      <c r="X50" s="110">
        <v>22146</v>
      </c>
      <c r="Y50" s="82">
        <f t="shared" si="4"/>
        <v>-0.85610136452241714</v>
      </c>
      <c r="Z50" s="64">
        <v>52024487</v>
      </c>
      <c r="AA50" s="72">
        <v>53325099</v>
      </c>
      <c r="AB50" s="82">
        <f t="shared" si="6"/>
        <v>2.4999996636199413E-2</v>
      </c>
    </row>
    <row r="51" spans="1:28" x14ac:dyDescent="0.25">
      <c r="A51" s="59">
        <v>41</v>
      </c>
      <c r="B51" s="127" t="s">
        <v>164</v>
      </c>
      <c r="C51" s="128"/>
      <c r="D51" s="60">
        <v>11224256</v>
      </c>
      <c r="E51" s="76">
        <v>12523591</v>
      </c>
      <c r="F51" s="74">
        <f t="shared" si="0"/>
        <v>0.11576134756726861</v>
      </c>
      <c r="G51" s="65">
        <v>409896</v>
      </c>
      <c r="H51" s="72">
        <v>377265</v>
      </c>
      <c r="I51" s="82">
        <f t="shared" si="9"/>
        <v>-7.9607998126353996E-2</v>
      </c>
      <c r="J51" s="65">
        <v>495426</v>
      </c>
      <c r="K51" s="86">
        <v>512276</v>
      </c>
      <c r="L51" s="82">
        <f t="shared" si="5"/>
        <v>3.4011133852482507E-2</v>
      </c>
      <c r="M51" s="86">
        <v>668314</v>
      </c>
      <c r="N51" s="105">
        <f t="shared" si="7"/>
        <v>1180590</v>
      </c>
      <c r="O51" s="82">
        <f t="shared" si="1"/>
        <v>0.76651992925481138</v>
      </c>
      <c r="P51" s="60">
        <v>976451</v>
      </c>
      <c r="Q51" s="110">
        <v>1335125</v>
      </c>
      <c r="R51" s="82">
        <f t="shared" si="2"/>
        <v>0.36732411559822253</v>
      </c>
      <c r="S51" s="108">
        <v>37</v>
      </c>
      <c r="T51" s="60">
        <v>16280</v>
      </c>
      <c r="U51" s="72">
        <v>16280</v>
      </c>
      <c r="V51" s="82">
        <f t="shared" si="3"/>
        <v>0</v>
      </c>
      <c r="W51" s="61" t="s">
        <v>119</v>
      </c>
      <c r="X51" s="117" t="s">
        <v>20</v>
      </c>
      <c r="Y51" s="82">
        <f t="shared" si="4"/>
        <v>0</v>
      </c>
      <c r="Z51" s="64">
        <v>13790623</v>
      </c>
      <c r="AA51" s="72">
        <v>15130479</v>
      </c>
      <c r="AB51" s="82">
        <f t="shared" si="6"/>
        <v>9.7157031991955689E-2</v>
      </c>
    </row>
    <row r="52" spans="1:28" x14ac:dyDescent="0.25">
      <c r="A52" s="59">
        <v>42</v>
      </c>
      <c r="B52" s="121" t="s">
        <v>165</v>
      </c>
      <c r="C52" s="122"/>
      <c r="D52" s="60">
        <v>15863436</v>
      </c>
      <c r="E52" s="76">
        <v>17341107</v>
      </c>
      <c r="F52" s="74">
        <f t="shared" si="0"/>
        <v>9.314949169902409E-2</v>
      </c>
      <c r="G52" s="65">
        <v>979558</v>
      </c>
      <c r="H52" s="72">
        <v>1135394</v>
      </c>
      <c r="I52" s="82">
        <f t="shared" si="9"/>
        <v>0.15908807850071155</v>
      </c>
      <c r="J52" s="65">
        <v>786986</v>
      </c>
      <c r="K52" s="86">
        <v>805792</v>
      </c>
      <c r="L52" s="82">
        <f t="shared" si="5"/>
        <v>2.3896231953300314E-2</v>
      </c>
      <c r="M52" s="86">
        <v>2807169</v>
      </c>
      <c r="N52" s="105">
        <f t="shared" si="7"/>
        <v>3612961</v>
      </c>
      <c r="O52" s="82">
        <f t="shared" si="1"/>
        <v>0.28704791197109969</v>
      </c>
      <c r="P52" s="60">
        <v>1028680</v>
      </c>
      <c r="Q52" s="110">
        <v>1370045</v>
      </c>
      <c r="R52" s="82">
        <f t="shared" si="2"/>
        <v>0.33184761052999961</v>
      </c>
      <c r="S52" s="108">
        <v>98</v>
      </c>
      <c r="T52" s="60">
        <v>43120</v>
      </c>
      <c r="U52" s="72">
        <v>43120</v>
      </c>
      <c r="V52" s="82">
        <f t="shared" si="3"/>
        <v>0</v>
      </c>
      <c r="W52" s="61" t="s">
        <v>119</v>
      </c>
      <c r="X52" s="111">
        <v>101532</v>
      </c>
      <c r="Y52" s="82">
        <f t="shared" si="4"/>
        <v>0</v>
      </c>
      <c r="Z52" s="64">
        <v>21508949</v>
      </c>
      <c r="AA52" s="72">
        <v>22767523</v>
      </c>
      <c r="AB52" s="82">
        <f t="shared" si="6"/>
        <v>5.8513970161907958E-2</v>
      </c>
    </row>
    <row r="53" spans="1:28" x14ac:dyDescent="0.25">
      <c r="A53" s="59">
        <v>43</v>
      </c>
      <c r="B53" s="121" t="s">
        <v>166</v>
      </c>
      <c r="C53" s="122"/>
      <c r="D53" s="60">
        <v>18876779</v>
      </c>
      <c r="E53" s="64">
        <v>21751388</v>
      </c>
      <c r="F53" s="74">
        <f t="shared" si="0"/>
        <v>0.15228281265569724</v>
      </c>
      <c r="G53" s="65">
        <v>862821</v>
      </c>
      <c r="H53" s="73">
        <v>810165</v>
      </c>
      <c r="I53" s="82">
        <f t="shared" si="9"/>
        <v>-6.1027721856561211E-2</v>
      </c>
      <c r="J53" s="65">
        <v>923003</v>
      </c>
      <c r="K53" s="86">
        <v>996862</v>
      </c>
      <c r="L53" s="82">
        <f t="shared" si="5"/>
        <v>8.0020324961023959E-2</v>
      </c>
      <c r="M53" s="86">
        <v>24279</v>
      </c>
      <c r="N53" s="105">
        <f t="shared" si="7"/>
        <v>1021141</v>
      </c>
      <c r="O53" s="82">
        <f t="shared" si="1"/>
        <v>41.058610321677172</v>
      </c>
      <c r="P53" s="60">
        <v>2542897</v>
      </c>
      <c r="Q53" s="111">
        <v>2437399</v>
      </c>
      <c r="R53" s="82">
        <f t="shared" si="2"/>
        <v>-4.1487327249196487E-2</v>
      </c>
      <c r="S53" s="108">
        <v>135</v>
      </c>
      <c r="T53" s="60">
        <v>59400</v>
      </c>
      <c r="U53" s="73">
        <v>59840</v>
      </c>
      <c r="V53" s="82">
        <f t="shared" si="3"/>
        <v>7.4074074074074077E-3</v>
      </c>
      <c r="W53" s="60">
        <v>201730</v>
      </c>
      <c r="X53" s="118" t="s">
        <v>20</v>
      </c>
      <c r="Y53" s="82">
        <f t="shared" si="4"/>
        <v>0</v>
      </c>
      <c r="Z53" s="64">
        <v>23490909</v>
      </c>
      <c r="AA53" s="73">
        <v>26179229</v>
      </c>
      <c r="AB53" s="82">
        <f t="shared" si="6"/>
        <v>0.11444086731594763</v>
      </c>
    </row>
    <row r="54" spans="1:28" x14ac:dyDescent="0.25">
      <c r="A54" s="59">
        <v>44</v>
      </c>
      <c r="B54" s="121" t="s">
        <v>167</v>
      </c>
      <c r="C54" s="122"/>
      <c r="D54" s="60">
        <v>12219638</v>
      </c>
      <c r="E54" s="64">
        <v>13818240</v>
      </c>
      <c r="F54" s="74">
        <f t="shared" si="0"/>
        <v>0.13082236969704011</v>
      </c>
      <c r="G54" s="65">
        <v>1825846</v>
      </c>
      <c r="H54" s="73">
        <v>2308960</v>
      </c>
      <c r="I54" s="82">
        <f t="shared" si="9"/>
        <v>0.26459734282080744</v>
      </c>
      <c r="J54" s="65">
        <v>590915</v>
      </c>
      <c r="K54" s="86">
        <v>633062</v>
      </c>
      <c r="L54" s="82">
        <f t="shared" si="5"/>
        <v>7.1324979057901722E-2</v>
      </c>
      <c r="M54" s="88" t="s">
        <v>119</v>
      </c>
      <c r="N54" s="105">
        <f t="shared" si="7"/>
        <v>0</v>
      </c>
      <c r="O54" s="82">
        <f t="shared" si="1"/>
        <v>0</v>
      </c>
      <c r="P54" s="60">
        <v>983267</v>
      </c>
      <c r="Q54" s="111">
        <v>1485388</v>
      </c>
      <c r="R54" s="82">
        <f t="shared" si="2"/>
        <v>0.51066597373856748</v>
      </c>
      <c r="S54" s="108">
        <v>55</v>
      </c>
      <c r="T54" s="60">
        <v>24200</v>
      </c>
      <c r="U54" s="73">
        <v>25080</v>
      </c>
      <c r="V54" s="82">
        <f t="shared" si="3"/>
        <v>3.6363636363636362E-2</v>
      </c>
      <c r="W54" s="61" t="s">
        <v>119</v>
      </c>
      <c r="X54" s="118" t="s">
        <v>20</v>
      </c>
      <c r="Y54" s="82">
        <f t="shared" si="4"/>
        <v>0</v>
      </c>
      <c r="Z54" s="64">
        <v>15643866</v>
      </c>
      <c r="AA54" s="73">
        <v>18270730</v>
      </c>
      <c r="AB54" s="82">
        <f t="shared" si="6"/>
        <v>0.16791654952810259</v>
      </c>
    </row>
    <row r="55" spans="1:28" x14ac:dyDescent="0.25">
      <c r="A55" s="59">
        <v>45</v>
      </c>
      <c r="B55" s="121" t="s">
        <v>168</v>
      </c>
      <c r="C55" s="122"/>
      <c r="D55" s="60">
        <v>8637179</v>
      </c>
      <c r="E55" s="64">
        <v>8591966</v>
      </c>
      <c r="F55" s="74">
        <f t="shared" si="0"/>
        <v>-5.2346952633492948E-3</v>
      </c>
      <c r="G55" s="62" t="s">
        <v>119</v>
      </c>
      <c r="H55" s="78" t="s">
        <v>20</v>
      </c>
      <c r="I55" s="82">
        <f t="shared" si="9"/>
        <v>0</v>
      </c>
      <c r="J55" s="65">
        <v>380387</v>
      </c>
      <c r="K55" s="86">
        <v>345482</v>
      </c>
      <c r="L55" s="82">
        <f t="shared" si="5"/>
        <v>-9.1761810997747037E-2</v>
      </c>
      <c r="M55" s="86">
        <v>306544</v>
      </c>
      <c r="N55" s="105">
        <f t="shared" si="7"/>
        <v>652026</v>
      </c>
      <c r="O55" s="82">
        <f t="shared" si="1"/>
        <v>1.1270225481496947</v>
      </c>
      <c r="P55" s="60">
        <v>1508297</v>
      </c>
      <c r="Q55" s="111">
        <v>1828089</v>
      </c>
      <c r="R55" s="82">
        <f t="shared" si="2"/>
        <v>0.21202190284804651</v>
      </c>
      <c r="S55" s="108">
        <v>51</v>
      </c>
      <c r="T55" s="60">
        <v>22440</v>
      </c>
      <c r="U55" s="73">
        <v>22880</v>
      </c>
      <c r="V55" s="82">
        <f t="shared" si="3"/>
        <v>1.9607843137254902E-2</v>
      </c>
      <c r="W55" s="61" t="s">
        <v>119</v>
      </c>
      <c r="X55" s="111">
        <v>154600</v>
      </c>
      <c r="Y55" s="82">
        <f t="shared" si="4"/>
        <v>0</v>
      </c>
      <c r="Z55" s="64">
        <v>10854847</v>
      </c>
      <c r="AA55" s="73">
        <v>11126219</v>
      </c>
      <c r="AB55" s="82">
        <f t="shared" si="6"/>
        <v>2.5000076002913721E-2</v>
      </c>
    </row>
    <row r="56" spans="1:28" x14ac:dyDescent="0.25">
      <c r="A56" s="59">
        <v>46</v>
      </c>
      <c r="B56" s="121" t="s">
        <v>169</v>
      </c>
      <c r="C56" s="122"/>
      <c r="D56" s="60">
        <v>8713062</v>
      </c>
      <c r="E56" s="64">
        <v>10146467</v>
      </c>
      <c r="F56" s="74">
        <f t="shared" si="0"/>
        <v>0.16451220018863633</v>
      </c>
      <c r="G56" s="65">
        <v>236880</v>
      </c>
      <c r="H56" s="73">
        <v>218502</v>
      </c>
      <c r="I56" s="82">
        <f t="shared" si="9"/>
        <v>-7.7583586626139817E-2</v>
      </c>
      <c r="J56" s="65">
        <v>423926</v>
      </c>
      <c r="K56" s="86">
        <v>437224</v>
      </c>
      <c r="L56" s="82">
        <f t="shared" si="5"/>
        <v>3.1368682270018822E-2</v>
      </c>
      <c r="M56" s="86">
        <v>16219</v>
      </c>
      <c r="N56" s="105">
        <f t="shared" si="7"/>
        <v>453443</v>
      </c>
      <c r="O56" s="82">
        <f t="shared" si="1"/>
        <v>26.957518959245331</v>
      </c>
      <c r="P56" s="60">
        <v>1278352</v>
      </c>
      <c r="Q56" s="111">
        <v>1305909</v>
      </c>
      <c r="R56" s="82">
        <f t="shared" si="2"/>
        <v>2.15566604503298E-2</v>
      </c>
      <c r="S56" s="108">
        <v>63</v>
      </c>
      <c r="T56" s="60">
        <v>27720</v>
      </c>
      <c r="U56" s="73">
        <v>28160</v>
      </c>
      <c r="V56" s="82">
        <f t="shared" si="3"/>
        <v>1.5873015873015872E-2</v>
      </c>
      <c r="W56" s="60">
        <v>121080</v>
      </c>
      <c r="X56" s="111">
        <v>196000</v>
      </c>
      <c r="Y56" s="82">
        <f t="shared" si="4"/>
        <v>0.61876445325404694</v>
      </c>
      <c r="Z56" s="64">
        <v>10817239</v>
      </c>
      <c r="AA56" s="73">
        <v>12406848</v>
      </c>
      <c r="AB56" s="82">
        <f t="shared" si="6"/>
        <v>0.14695145406327806</v>
      </c>
    </row>
    <row r="57" spans="1:28" x14ac:dyDescent="0.25">
      <c r="A57" s="59">
        <v>47</v>
      </c>
      <c r="B57" s="121" t="s">
        <v>170</v>
      </c>
      <c r="C57" s="122"/>
      <c r="D57" s="60">
        <v>9603721</v>
      </c>
      <c r="E57" s="64">
        <v>10698934</v>
      </c>
      <c r="F57" s="74">
        <f t="shared" si="0"/>
        <v>0.11404048493287133</v>
      </c>
      <c r="G57" s="62" t="s">
        <v>119</v>
      </c>
      <c r="H57" s="78" t="s">
        <v>20</v>
      </c>
      <c r="I57" s="82">
        <f t="shared" si="9"/>
        <v>0</v>
      </c>
      <c r="J57" s="65">
        <v>427160</v>
      </c>
      <c r="K57" s="86">
        <v>448718</v>
      </c>
      <c r="L57" s="82">
        <f t="shared" si="5"/>
        <v>5.0468208633767206E-2</v>
      </c>
      <c r="M57" s="86">
        <v>18247</v>
      </c>
      <c r="N57" s="105">
        <f t="shared" si="7"/>
        <v>466965</v>
      </c>
      <c r="O57" s="82">
        <f t="shared" si="1"/>
        <v>24.591330081657258</v>
      </c>
      <c r="P57" s="60">
        <v>1897927</v>
      </c>
      <c r="Q57" s="111">
        <v>1427476</v>
      </c>
      <c r="R57" s="82">
        <f t="shared" si="2"/>
        <v>-0.24787623549272442</v>
      </c>
      <c r="S57" s="108">
        <v>61</v>
      </c>
      <c r="T57" s="60">
        <v>26840</v>
      </c>
      <c r="U57" s="73">
        <v>27280</v>
      </c>
      <c r="V57" s="82">
        <f t="shared" si="3"/>
        <v>1.6393442622950821E-2</v>
      </c>
      <c r="W57" s="60">
        <v>196000</v>
      </c>
      <c r="X57" s="118" t="s">
        <v>20</v>
      </c>
      <c r="Y57" s="82">
        <f t="shared" si="4"/>
        <v>0</v>
      </c>
      <c r="Z57" s="64">
        <v>12169895</v>
      </c>
      <c r="AA57" s="73">
        <v>12840900</v>
      </c>
      <c r="AB57" s="82">
        <f t="shared" si="6"/>
        <v>5.5136465844610821E-2</v>
      </c>
    </row>
    <row r="58" spans="1:28" x14ac:dyDescent="0.25">
      <c r="A58" s="59">
        <v>48</v>
      </c>
      <c r="B58" s="121" t="s">
        <v>171</v>
      </c>
      <c r="C58" s="122"/>
      <c r="D58" s="60">
        <v>3956148</v>
      </c>
      <c r="E58" s="64">
        <v>4417823</v>
      </c>
      <c r="F58" s="74">
        <f t="shared" si="0"/>
        <v>0.11669811139522586</v>
      </c>
      <c r="G58" s="65">
        <v>126294</v>
      </c>
      <c r="H58" s="73">
        <v>63174</v>
      </c>
      <c r="I58" s="82">
        <f t="shared" si="9"/>
        <v>-0.49978621312176352</v>
      </c>
      <c r="J58" s="65">
        <v>187450</v>
      </c>
      <c r="K58" s="86">
        <v>188475</v>
      </c>
      <c r="L58" s="82">
        <f t="shared" si="5"/>
        <v>5.4681248332888767E-3</v>
      </c>
      <c r="M58" s="86">
        <v>50560</v>
      </c>
      <c r="N58" s="105">
        <f t="shared" si="7"/>
        <v>239035</v>
      </c>
      <c r="O58" s="82">
        <f t="shared" si="1"/>
        <v>3.7277492088607596</v>
      </c>
      <c r="P58" s="60">
        <v>2404673</v>
      </c>
      <c r="Q58" s="111">
        <v>2171425</v>
      </c>
      <c r="R58" s="82">
        <f t="shared" si="2"/>
        <v>-9.6997803859402085E-2</v>
      </c>
      <c r="S58" s="108">
        <v>20</v>
      </c>
      <c r="T58" s="60">
        <v>8800</v>
      </c>
      <c r="U58" s="73">
        <v>9680</v>
      </c>
      <c r="V58" s="82">
        <f t="shared" si="3"/>
        <v>0.1</v>
      </c>
      <c r="W58" s="61" t="s">
        <v>119</v>
      </c>
      <c r="X58" s="111">
        <v>154140</v>
      </c>
      <c r="Y58" s="82">
        <f t="shared" si="4"/>
        <v>0</v>
      </c>
      <c r="Z58" s="64">
        <v>6733925</v>
      </c>
      <c r="AA58" s="73">
        <v>6902273</v>
      </c>
      <c r="AB58" s="82">
        <f t="shared" si="6"/>
        <v>2.4999981437274697E-2</v>
      </c>
    </row>
    <row r="59" spans="1:28" x14ac:dyDescent="0.25">
      <c r="A59" s="59">
        <v>49</v>
      </c>
      <c r="B59" s="121" t="s">
        <v>172</v>
      </c>
      <c r="C59" s="122"/>
      <c r="D59" s="60">
        <v>7601086</v>
      </c>
      <c r="E59" s="64">
        <v>8512759</v>
      </c>
      <c r="F59" s="74">
        <f t="shared" si="0"/>
        <v>0.11993983491306374</v>
      </c>
      <c r="G59" s="65">
        <v>302626</v>
      </c>
      <c r="H59" s="73">
        <v>353196</v>
      </c>
      <c r="I59" s="82">
        <f t="shared" si="9"/>
        <v>0.16710395009021037</v>
      </c>
      <c r="J59" s="65">
        <v>334660</v>
      </c>
      <c r="K59" s="86">
        <v>343960</v>
      </c>
      <c r="L59" s="82">
        <f t="shared" si="5"/>
        <v>2.7789398195183172E-2</v>
      </c>
      <c r="M59" s="86">
        <v>708451</v>
      </c>
      <c r="N59" s="105">
        <f t="shared" si="7"/>
        <v>1052411</v>
      </c>
      <c r="O59" s="82">
        <f t="shared" si="1"/>
        <v>0.48550993646702456</v>
      </c>
      <c r="P59" s="60">
        <v>935964</v>
      </c>
      <c r="Q59" s="111">
        <v>1409016</v>
      </c>
      <c r="R59" s="82">
        <f t="shared" si="2"/>
        <v>0.50541687500801313</v>
      </c>
      <c r="S59" s="108">
        <v>60</v>
      </c>
      <c r="T59" s="60">
        <v>26400</v>
      </c>
      <c r="U59" s="73">
        <v>27720</v>
      </c>
      <c r="V59" s="82">
        <f t="shared" si="3"/>
        <v>0.05</v>
      </c>
      <c r="W59" s="60">
        <v>189800</v>
      </c>
      <c r="X59" s="111">
        <v>90922</v>
      </c>
      <c r="Y59" s="82">
        <f t="shared" si="4"/>
        <v>-0.520958904109589</v>
      </c>
      <c r="Z59" s="64">
        <v>10098987</v>
      </c>
      <c r="AA59" s="73">
        <v>12060308</v>
      </c>
      <c r="AB59" s="82">
        <f t="shared" si="6"/>
        <v>0.19420967667351191</v>
      </c>
    </row>
    <row r="60" spans="1:28" x14ac:dyDescent="0.25">
      <c r="A60" s="59">
        <v>50</v>
      </c>
      <c r="B60" s="121" t="s">
        <v>173</v>
      </c>
      <c r="C60" s="122"/>
      <c r="D60" s="60">
        <v>10939969</v>
      </c>
      <c r="E60" s="64">
        <v>12367795</v>
      </c>
      <c r="F60" s="74">
        <f t="shared" si="0"/>
        <v>0.13051462942902306</v>
      </c>
      <c r="G60" s="65">
        <v>77514</v>
      </c>
      <c r="H60" s="73">
        <v>66009</v>
      </c>
      <c r="I60" s="82">
        <f t="shared" si="9"/>
        <v>-0.14842480068116728</v>
      </c>
      <c r="J60" s="65">
        <v>476796</v>
      </c>
      <c r="K60" s="86">
        <v>498764</v>
      </c>
      <c r="L60" s="82">
        <f t="shared" si="5"/>
        <v>4.6074212031980137E-2</v>
      </c>
      <c r="M60" s="86">
        <v>628183</v>
      </c>
      <c r="N60" s="105">
        <f t="shared" si="7"/>
        <v>1126947</v>
      </c>
      <c r="O60" s="82">
        <f t="shared" si="1"/>
        <v>0.79397882464186387</v>
      </c>
      <c r="P60" s="60">
        <v>842714</v>
      </c>
      <c r="Q60" s="111">
        <v>1261974</v>
      </c>
      <c r="R60" s="82">
        <f t="shared" si="2"/>
        <v>0.49751161129398586</v>
      </c>
      <c r="S60" s="108">
        <v>55</v>
      </c>
      <c r="T60" s="60">
        <v>24200</v>
      </c>
      <c r="U60" s="73">
        <v>24200</v>
      </c>
      <c r="V60" s="82">
        <f t="shared" si="3"/>
        <v>0</v>
      </c>
      <c r="W60" s="60">
        <v>58710</v>
      </c>
      <c r="X60" s="118" t="s">
        <v>20</v>
      </c>
      <c r="Y60" s="82">
        <f t="shared" si="4"/>
        <v>0</v>
      </c>
      <c r="Z60" s="64">
        <v>13048086</v>
      </c>
      <c r="AA60" s="73">
        <v>14798173</v>
      </c>
      <c r="AB60" s="82">
        <f t="shared" si="6"/>
        <v>0.1341259553316862</v>
      </c>
    </row>
    <row r="61" spans="1:28" x14ac:dyDescent="0.25">
      <c r="A61" s="59">
        <v>51</v>
      </c>
      <c r="B61" s="121" t="s">
        <v>174</v>
      </c>
      <c r="C61" s="122"/>
      <c r="D61" s="60">
        <v>7220956</v>
      </c>
      <c r="E61" s="64">
        <v>7381778</v>
      </c>
      <c r="F61" s="74">
        <f t="shared" si="0"/>
        <v>2.2271566257985785E-2</v>
      </c>
      <c r="G61" s="65">
        <v>318673</v>
      </c>
      <c r="H61" s="73">
        <v>265679</v>
      </c>
      <c r="I61" s="82">
        <f t="shared" si="9"/>
        <v>-0.16629585813671066</v>
      </c>
      <c r="J61" s="65">
        <v>361929</v>
      </c>
      <c r="K61" s="86">
        <v>339328</v>
      </c>
      <c r="L61" s="82">
        <f t="shared" si="5"/>
        <v>-6.2445949343655799E-2</v>
      </c>
      <c r="M61" s="86">
        <v>30238</v>
      </c>
      <c r="N61" s="105">
        <f t="shared" si="7"/>
        <v>369566</v>
      </c>
      <c r="O61" s="82">
        <f t="shared" si="1"/>
        <v>11.221906210728223</v>
      </c>
      <c r="P61" s="60">
        <v>1272364</v>
      </c>
      <c r="Q61" s="111">
        <v>1334797</v>
      </c>
      <c r="R61" s="82">
        <f t="shared" si="2"/>
        <v>4.9068505553442256E-2</v>
      </c>
      <c r="S61" s="108">
        <v>31</v>
      </c>
      <c r="T61" s="60">
        <v>13640</v>
      </c>
      <c r="U61" s="73">
        <v>14080</v>
      </c>
      <c r="V61" s="82">
        <f t="shared" si="3"/>
        <v>3.2258064516129031E-2</v>
      </c>
      <c r="W61" s="61" t="s">
        <v>119</v>
      </c>
      <c r="X61" s="118" t="s">
        <v>20</v>
      </c>
      <c r="Y61" s="82">
        <f t="shared" si="4"/>
        <v>0</v>
      </c>
      <c r="Z61" s="64">
        <v>9217800</v>
      </c>
      <c r="AA61" s="73">
        <v>9473737</v>
      </c>
      <c r="AB61" s="82">
        <f t="shared" si="6"/>
        <v>2.7765518887370087E-2</v>
      </c>
    </row>
    <row r="62" spans="1:28" x14ac:dyDescent="0.25">
      <c r="A62" s="59">
        <v>52</v>
      </c>
      <c r="B62" s="121" t="s">
        <v>175</v>
      </c>
      <c r="C62" s="122"/>
      <c r="D62" s="60">
        <v>13116427</v>
      </c>
      <c r="E62" s="64">
        <v>13863753</v>
      </c>
      <c r="F62" s="74">
        <f t="shared" si="0"/>
        <v>5.6976339669332202E-2</v>
      </c>
      <c r="G62" s="65">
        <v>2266480</v>
      </c>
      <c r="H62" s="73">
        <v>2433174</v>
      </c>
      <c r="I62" s="82">
        <f t="shared" si="9"/>
        <v>7.3547527443436525E-2</v>
      </c>
      <c r="J62" s="65">
        <v>575788</v>
      </c>
      <c r="K62" s="86">
        <v>563742</v>
      </c>
      <c r="L62" s="82">
        <f t="shared" si="5"/>
        <v>-2.0920894495890848E-2</v>
      </c>
      <c r="M62" s="88" t="s">
        <v>119</v>
      </c>
      <c r="N62" s="105">
        <f t="shared" si="7"/>
        <v>0</v>
      </c>
      <c r="O62" s="82">
        <f t="shared" si="1"/>
        <v>0</v>
      </c>
      <c r="P62" s="60">
        <v>6042170</v>
      </c>
      <c r="Q62" s="111">
        <v>5691054</v>
      </c>
      <c r="R62" s="82">
        <f t="shared" si="2"/>
        <v>-5.8110910484147252E-2</v>
      </c>
      <c r="S62" s="108">
        <v>36</v>
      </c>
      <c r="T62" s="60">
        <v>15840</v>
      </c>
      <c r="U62" s="73">
        <v>15400</v>
      </c>
      <c r="V62" s="82">
        <f t="shared" si="3"/>
        <v>-2.7777777777777776E-2</v>
      </c>
      <c r="W62" s="61" t="s">
        <v>119</v>
      </c>
      <c r="X62" s="118" t="s">
        <v>20</v>
      </c>
      <c r="Y62" s="82">
        <f t="shared" si="4"/>
        <v>0</v>
      </c>
      <c r="Z62" s="64">
        <v>22016705</v>
      </c>
      <c r="AA62" s="73">
        <v>22567123</v>
      </c>
      <c r="AB62" s="82">
        <f t="shared" si="6"/>
        <v>2.5000017032521443E-2</v>
      </c>
    </row>
    <row r="63" spans="1:28" x14ac:dyDescent="0.25">
      <c r="A63" s="59">
        <v>53</v>
      </c>
      <c r="B63" s="121" t="s">
        <v>176</v>
      </c>
      <c r="C63" s="122"/>
      <c r="D63" s="60">
        <v>13705367</v>
      </c>
      <c r="E63" s="64">
        <v>13750595</v>
      </c>
      <c r="F63" s="74">
        <f t="shared" si="0"/>
        <v>3.3000210793333734E-3</v>
      </c>
      <c r="G63" s="65">
        <v>4733447</v>
      </c>
      <c r="H63" s="73">
        <v>8312068</v>
      </c>
      <c r="I63" s="82">
        <f t="shared" si="9"/>
        <v>0.75602853480772048</v>
      </c>
      <c r="J63" s="65">
        <v>917073</v>
      </c>
      <c r="K63" s="86">
        <v>969424</v>
      </c>
      <c r="L63" s="82">
        <f t="shared" si="5"/>
        <v>5.708487764878041E-2</v>
      </c>
      <c r="M63" s="86">
        <v>10437130</v>
      </c>
      <c r="N63" s="105">
        <f t="shared" si="7"/>
        <v>11406554</v>
      </c>
      <c r="O63" s="82">
        <f t="shared" si="1"/>
        <v>9.2882238699719177E-2</v>
      </c>
      <c r="P63" s="60">
        <v>1435655</v>
      </c>
      <c r="Q63" s="111">
        <v>1840023</v>
      </c>
      <c r="R63" s="82">
        <f t="shared" si="2"/>
        <v>0.28166098401078254</v>
      </c>
      <c r="S63" s="108">
        <v>103</v>
      </c>
      <c r="T63" s="60">
        <v>45320</v>
      </c>
      <c r="U63" s="73">
        <v>47960</v>
      </c>
      <c r="V63" s="82">
        <f t="shared" si="3"/>
        <v>5.8252427184466021E-2</v>
      </c>
      <c r="W63" s="61" t="s">
        <v>119</v>
      </c>
      <c r="X63" s="118" t="s">
        <v>20</v>
      </c>
      <c r="Y63" s="82">
        <f t="shared" si="4"/>
        <v>0</v>
      </c>
      <c r="Z63" s="64">
        <v>31273992</v>
      </c>
      <c r="AA63" s="73">
        <v>34071030</v>
      </c>
      <c r="AB63" s="82">
        <f t="shared" si="6"/>
        <v>8.9436551624109906E-2</v>
      </c>
    </row>
    <row r="64" spans="1:28" x14ac:dyDescent="0.25">
      <c r="A64" s="59">
        <v>54</v>
      </c>
      <c r="B64" s="121" t="s">
        <v>177</v>
      </c>
      <c r="C64" s="122"/>
      <c r="D64" s="60">
        <v>4977735</v>
      </c>
      <c r="E64" s="64">
        <v>5289720</v>
      </c>
      <c r="F64" s="74">
        <f t="shared" si="0"/>
        <v>6.2676096658419944E-2</v>
      </c>
      <c r="G64" s="65">
        <v>853423</v>
      </c>
      <c r="H64" s="73">
        <v>910807</v>
      </c>
      <c r="I64" s="82">
        <f t="shared" si="9"/>
        <v>6.7239809566885356E-2</v>
      </c>
      <c r="J64" s="65">
        <v>263538</v>
      </c>
      <c r="K64" s="86">
        <v>263538</v>
      </c>
      <c r="L64" s="82">
        <f t="shared" si="5"/>
        <v>0</v>
      </c>
      <c r="M64" s="86">
        <v>259074</v>
      </c>
      <c r="N64" s="105">
        <f t="shared" si="7"/>
        <v>522612</v>
      </c>
      <c r="O64" s="82">
        <f t="shared" si="1"/>
        <v>1.0172305982074619</v>
      </c>
      <c r="P64" s="60">
        <v>745484</v>
      </c>
      <c r="Q64" s="111">
        <v>1254075</v>
      </c>
      <c r="R64" s="82">
        <f t="shared" si="2"/>
        <v>0.68222926313643217</v>
      </c>
      <c r="S64" s="108">
        <v>20</v>
      </c>
      <c r="T64" s="60">
        <v>8800</v>
      </c>
      <c r="U64" s="73">
        <v>8800</v>
      </c>
      <c r="V64" s="82">
        <f t="shared" si="3"/>
        <v>0</v>
      </c>
      <c r="W64" s="61" t="s">
        <v>119</v>
      </c>
      <c r="X64" s="111">
        <v>92800</v>
      </c>
      <c r="Y64" s="82">
        <f t="shared" si="4"/>
        <v>0</v>
      </c>
      <c r="Z64" s="64">
        <v>7108054</v>
      </c>
      <c r="AA64" s="73">
        <v>8009256</v>
      </c>
      <c r="AB64" s="82">
        <f t="shared" si="6"/>
        <v>0.12678603735987373</v>
      </c>
    </row>
    <row r="65" spans="1:28" x14ac:dyDescent="0.25">
      <c r="A65" s="59">
        <v>55</v>
      </c>
      <c r="B65" s="121" t="s">
        <v>178</v>
      </c>
      <c r="C65" s="122"/>
      <c r="D65" s="60">
        <v>11820262</v>
      </c>
      <c r="E65" s="64">
        <v>12750587</v>
      </c>
      <c r="F65" s="74">
        <f t="shared" si="0"/>
        <v>7.8705954233501768E-2</v>
      </c>
      <c r="G65" s="65">
        <v>245129</v>
      </c>
      <c r="H65" s="73">
        <v>32715</v>
      </c>
      <c r="I65" s="82">
        <f t="shared" si="9"/>
        <v>-0.86653965871031169</v>
      </c>
      <c r="J65" s="65">
        <v>494544</v>
      </c>
      <c r="K65" s="86">
        <v>468131</v>
      </c>
      <c r="L65" s="82">
        <f t="shared" si="5"/>
        <v>-5.3408796790578798E-2</v>
      </c>
      <c r="M65" s="88" t="s">
        <v>119</v>
      </c>
      <c r="N65" s="105">
        <f t="shared" si="7"/>
        <v>0</v>
      </c>
      <c r="O65" s="82">
        <f t="shared" si="1"/>
        <v>0</v>
      </c>
      <c r="P65" s="60">
        <v>2313582</v>
      </c>
      <c r="Q65" s="111">
        <v>1827044</v>
      </c>
      <c r="R65" s="82">
        <f t="shared" si="2"/>
        <v>-0.21029641482342099</v>
      </c>
      <c r="S65" s="108">
        <v>35</v>
      </c>
      <c r="T65" s="60">
        <v>15400</v>
      </c>
      <c r="U65" s="73">
        <v>14960</v>
      </c>
      <c r="V65" s="82">
        <f t="shared" si="3"/>
        <v>-2.8571428571428571E-2</v>
      </c>
      <c r="W65" s="60">
        <v>104000</v>
      </c>
      <c r="X65" s="118" t="s">
        <v>20</v>
      </c>
      <c r="Y65" s="82">
        <f t="shared" si="4"/>
        <v>0</v>
      </c>
      <c r="Z65" s="64">
        <v>14992917</v>
      </c>
      <c r="AA65" s="73">
        <v>15367739</v>
      </c>
      <c r="AB65" s="82">
        <f t="shared" si="6"/>
        <v>2.4999938304200577E-2</v>
      </c>
    </row>
    <row r="66" spans="1:28" x14ac:dyDescent="0.25">
      <c r="A66" s="59">
        <v>56</v>
      </c>
      <c r="B66" s="121" t="s">
        <v>179</v>
      </c>
      <c r="C66" s="122"/>
      <c r="D66" s="60">
        <v>2197257</v>
      </c>
      <c r="E66" s="64">
        <v>2478658</v>
      </c>
      <c r="F66" s="74">
        <f t="shared" si="0"/>
        <v>0.12806922449217364</v>
      </c>
      <c r="G66" s="65">
        <v>81296</v>
      </c>
      <c r="H66" s="73">
        <v>120717</v>
      </c>
      <c r="I66" s="82">
        <f t="shared" si="9"/>
        <v>0.48490700649478446</v>
      </c>
      <c r="J66" s="65">
        <v>103073</v>
      </c>
      <c r="K66" s="86">
        <v>109675</v>
      </c>
      <c r="L66" s="82">
        <f t="shared" si="5"/>
        <v>6.4051691519602605E-2</v>
      </c>
      <c r="M66" s="88" t="s">
        <v>119</v>
      </c>
      <c r="N66" s="105">
        <f t="shared" si="7"/>
        <v>0</v>
      </c>
      <c r="O66" s="82">
        <f t="shared" si="1"/>
        <v>0</v>
      </c>
      <c r="P66" s="60">
        <v>1107091</v>
      </c>
      <c r="Q66" s="111">
        <v>976973</v>
      </c>
      <c r="R66" s="82">
        <f t="shared" si="2"/>
        <v>-0.11753144050489074</v>
      </c>
      <c r="S66" s="108">
        <v>9</v>
      </c>
      <c r="T66" s="60">
        <v>3960</v>
      </c>
      <c r="U66" s="73">
        <v>3960</v>
      </c>
      <c r="V66" s="82">
        <f t="shared" si="3"/>
        <v>0</v>
      </c>
      <c r="W66" s="61" t="s">
        <v>119</v>
      </c>
      <c r="X66" s="118" t="s">
        <v>20</v>
      </c>
      <c r="Y66" s="82">
        <f t="shared" si="4"/>
        <v>0</v>
      </c>
      <c r="Z66" s="64">
        <v>3492677</v>
      </c>
      <c r="AA66" s="73">
        <v>3689983</v>
      </c>
      <c r="AB66" s="82">
        <f t="shared" si="6"/>
        <v>5.6491338878459127E-2</v>
      </c>
    </row>
    <row r="67" spans="1:28" x14ac:dyDescent="0.25">
      <c r="A67" s="59">
        <v>57</v>
      </c>
      <c r="B67" s="121" t="s">
        <v>180</v>
      </c>
      <c r="C67" s="122"/>
      <c r="D67" s="60">
        <v>2653202</v>
      </c>
      <c r="E67" s="64">
        <v>2815542</v>
      </c>
      <c r="F67" s="74">
        <f t="shared" si="0"/>
        <v>6.1186445660752556E-2</v>
      </c>
      <c r="G67" s="65">
        <v>262358</v>
      </c>
      <c r="H67" s="73">
        <v>109819</v>
      </c>
      <c r="I67" s="82">
        <f t="shared" si="9"/>
        <v>-0.58141547046402242</v>
      </c>
      <c r="J67" s="65">
        <v>119616</v>
      </c>
      <c r="K67" s="86">
        <v>110257</v>
      </c>
      <c r="L67" s="82">
        <f t="shared" si="5"/>
        <v>-7.8242041198501866E-2</v>
      </c>
      <c r="M67" s="86">
        <v>41693</v>
      </c>
      <c r="N67" s="105">
        <f t="shared" si="7"/>
        <v>151950</v>
      </c>
      <c r="O67" s="82">
        <f t="shared" si="1"/>
        <v>2.6444966780994412</v>
      </c>
      <c r="P67" s="60">
        <v>812229</v>
      </c>
      <c r="Q67" s="111">
        <v>1095048</v>
      </c>
      <c r="R67" s="82">
        <f t="shared" si="2"/>
        <v>0.34820106152328961</v>
      </c>
      <c r="S67" s="108">
        <v>15</v>
      </c>
      <c r="T67" s="60">
        <v>6600</v>
      </c>
      <c r="U67" s="73">
        <v>7040</v>
      </c>
      <c r="V67" s="82">
        <f t="shared" si="3"/>
        <v>6.6666666666666666E-2</v>
      </c>
      <c r="W67" s="61" t="s">
        <v>119</v>
      </c>
      <c r="X67" s="118" t="s">
        <v>20</v>
      </c>
      <c r="Y67" s="82">
        <f t="shared" si="4"/>
        <v>0</v>
      </c>
      <c r="Z67" s="64">
        <v>3895698</v>
      </c>
      <c r="AA67" s="73">
        <v>4257555</v>
      </c>
      <c r="AB67" s="82">
        <f t="shared" si="6"/>
        <v>9.2886306895452367E-2</v>
      </c>
    </row>
    <row r="68" spans="1:28" x14ac:dyDescent="0.25">
      <c r="A68" s="59">
        <v>58</v>
      </c>
      <c r="B68" s="121" t="s">
        <v>181</v>
      </c>
      <c r="C68" s="122"/>
      <c r="D68" s="60">
        <v>22127179</v>
      </c>
      <c r="E68" s="64">
        <v>20882373</v>
      </c>
      <c r="F68" s="74">
        <f t="shared" si="0"/>
        <v>-5.6256877571243945E-2</v>
      </c>
      <c r="G68" s="65">
        <v>2181200</v>
      </c>
      <c r="H68" s="73">
        <v>3030542</v>
      </c>
      <c r="I68" s="82">
        <f t="shared" si="9"/>
        <v>0.389392077755364</v>
      </c>
      <c r="J68" s="65">
        <v>1136952</v>
      </c>
      <c r="K68" s="86">
        <v>1039660</v>
      </c>
      <c r="L68" s="82">
        <f t="shared" si="5"/>
        <v>-8.5572653902715332E-2</v>
      </c>
      <c r="M68" s="86">
        <v>1286278</v>
      </c>
      <c r="N68" s="105">
        <f t="shared" si="7"/>
        <v>2325938</v>
      </c>
      <c r="O68" s="82">
        <f t="shared" si="1"/>
        <v>0.80827006292574388</v>
      </c>
      <c r="P68" s="60">
        <v>768100</v>
      </c>
      <c r="Q68" s="111">
        <v>2043703</v>
      </c>
      <c r="R68" s="82">
        <f t="shared" si="2"/>
        <v>1.6607251659940112</v>
      </c>
      <c r="S68" s="108">
        <v>49</v>
      </c>
      <c r="T68" s="60">
        <v>21560</v>
      </c>
      <c r="U68" s="73">
        <v>22000</v>
      </c>
      <c r="V68" s="82">
        <f t="shared" si="3"/>
        <v>2.0408163265306121E-2</v>
      </c>
      <c r="W68" s="61" t="s">
        <v>119</v>
      </c>
      <c r="X68" s="118" t="s">
        <v>20</v>
      </c>
      <c r="Y68" s="82">
        <f t="shared" si="4"/>
        <v>0</v>
      </c>
      <c r="Z68" s="64">
        <v>27521269</v>
      </c>
      <c r="AA68" s="73">
        <v>28775221</v>
      </c>
      <c r="AB68" s="82">
        <f t="shared" si="6"/>
        <v>4.5563015281017749E-2</v>
      </c>
    </row>
    <row r="69" spans="1:28" x14ac:dyDescent="0.25">
      <c r="A69" s="59">
        <v>59</v>
      </c>
      <c r="B69" s="121" t="s">
        <v>182</v>
      </c>
      <c r="C69" s="122"/>
      <c r="D69" s="60">
        <v>11679835</v>
      </c>
      <c r="E69" s="64">
        <v>13136903</v>
      </c>
      <c r="F69" s="74">
        <f t="shared" si="0"/>
        <v>0.12475073492048475</v>
      </c>
      <c r="G69" s="65">
        <v>2497629</v>
      </c>
      <c r="H69" s="73">
        <v>3342007</v>
      </c>
      <c r="I69" s="82">
        <f t="shared" si="9"/>
        <v>0.33807182732103125</v>
      </c>
      <c r="J69" s="65">
        <v>648206</v>
      </c>
      <c r="K69" s="86">
        <v>726610</v>
      </c>
      <c r="L69" s="82">
        <f t="shared" si="5"/>
        <v>0.12095537529735917</v>
      </c>
      <c r="M69" s="86">
        <v>4066273</v>
      </c>
      <c r="N69" s="105">
        <f t="shared" si="7"/>
        <v>4792883</v>
      </c>
      <c r="O69" s="82">
        <f t="shared" si="1"/>
        <v>0.17869188812457992</v>
      </c>
      <c r="P69" s="60">
        <v>894100</v>
      </c>
      <c r="Q69" s="111">
        <v>1388498</v>
      </c>
      <c r="R69" s="82">
        <f t="shared" si="2"/>
        <v>0.55295604518510233</v>
      </c>
      <c r="S69" s="108">
        <v>42</v>
      </c>
      <c r="T69" s="60">
        <v>18480</v>
      </c>
      <c r="U69" s="73">
        <v>18480</v>
      </c>
      <c r="V69" s="82">
        <f t="shared" si="3"/>
        <v>0</v>
      </c>
      <c r="W69" s="61" t="s">
        <v>119</v>
      </c>
      <c r="X69" s="118" t="s">
        <v>20</v>
      </c>
      <c r="Y69" s="82">
        <f t="shared" si="4"/>
        <v>0</v>
      </c>
      <c r="Z69" s="64">
        <v>19804523</v>
      </c>
      <c r="AA69" s="73">
        <v>23004418</v>
      </c>
      <c r="AB69" s="82">
        <f t="shared" si="6"/>
        <v>0.16157394954677778</v>
      </c>
    </row>
    <row r="70" spans="1:28" x14ac:dyDescent="0.25">
      <c r="A70" s="67">
        <v>60.1</v>
      </c>
      <c r="B70" s="121" t="s">
        <v>183</v>
      </c>
      <c r="C70" s="122"/>
      <c r="D70" s="60">
        <v>6797618</v>
      </c>
      <c r="E70" s="64">
        <v>6999811</v>
      </c>
      <c r="F70" s="74">
        <f t="shared" si="0"/>
        <v>2.9744684093751663E-2</v>
      </c>
      <c r="G70" s="62" t="s">
        <v>119</v>
      </c>
      <c r="H70" s="78" t="s">
        <v>20</v>
      </c>
      <c r="I70" s="82">
        <f t="shared" si="9"/>
        <v>0</v>
      </c>
      <c r="J70" s="65">
        <v>279617</v>
      </c>
      <c r="K70" s="86">
        <v>269514</v>
      </c>
      <c r="L70" s="82">
        <f t="shared" si="5"/>
        <v>-3.6131565677337212E-2</v>
      </c>
      <c r="M70" s="86">
        <v>211099</v>
      </c>
      <c r="N70" s="105">
        <f t="shared" si="7"/>
        <v>480613</v>
      </c>
      <c r="O70" s="82">
        <f t="shared" si="1"/>
        <v>1.2767185064827404</v>
      </c>
      <c r="P70" s="60">
        <v>1819002</v>
      </c>
      <c r="Q70" s="111">
        <v>1835907</v>
      </c>
      <c r="R70" s="82">
        <f t="shared" si="2"/>
        <v>9.2935576761322969E-3</v>
      </c>
      <c r="S70" s="108">
        <v>24</v>
      </c>
      <c r="T70" s="60">
        <v>10560</v>
      </c>
      <c r="U70" s="73">
        <v>10560</v>
      </c>
      <c r="V70" s="82">
        <f t="shared" si="3"/>
        <v>0</v>
      </c>
      <c r="W70" s="61" t="s">
        <v>119</v>
      </c>
      <c r="X70" s="118" t="s">
        <v>20</v>
      </c>
      <c r="Y70" s="82">
        <f t="shared" si="4"/>
        <v>0</v>
      </c>
      <c r="Z70" s="64">
        <v>9117896</v>
      </c>
      <c r="AA70" s="73">
        <v>9345844</v>
      </c>
      <c r="AB70" s="82">
        <f t="shared" si="6"/>
        <v>2.5000065804654935E-2</v>
      </c>
    </row>
    <row r="71" spans="1:28" x14ac:dyDescent="0.25">
      <c r="A71" s="67">
        <v>60.2</v>
      </c>
      <c r="B71" s="121" t="s">
        <v>184</v>
      </c>
      <c r="C71" s="122"/>
      <c r="D71" s="60">
        <v>2969543</v>
      </c>
      <c r="E71" s="64">
        <v>3289996</v>
      </c>
      <c r="F71" s="74">
        <f t="shared" ref="F71:F77" si="10">(E71-D71)/D71</f>
        <v>0.10791323782817761</v>
      </c>
      <c r="G71" s="65">
        <v>224711</v>
      </c>
      <c r="H71" s="73">
        <v>297122</v>
      </c>
      <c r="I71" s="82">
        <f t="shared" si="9"/>
        <v>0.32224056677243212</v>
      </c>
      <c r="J71" s="65">
        <v>150098</v>
      </c>
      <c r="K71" s="86">
        <v>156735</v>
      </c>
      <c r="L71" s="82">
        <f t="shared" si="5"/>
        <v>4.4217777718557207E-2</v>
      </c>
      <c r="M71" s="86">
        <v>27828</v>
      </c>
      <c r="N71" s="105">
        <f t="shared" si="7"/>
        <v>184563</v>
      </c>
      <c r="O71" s="82">
        <f t="shared" ref="O71:O77" si="11">IFERROR((N71-M71)/M71,0)</f>
        <v>5.6322768434670119</v>
      </c>
      <c r="P71" s="60">
        <v>824702</v>
      </c>
      <c r="Q71" s="111">
        <v>1065669</v>
      </c>
      <c r="R71" s="82">
        <f t="shared" ref="R71:R77" si="12">IFERROR((Q71-P71)/P71,0)</f>
        <v>0.29218675351824053</v>
      </c>
      <c r="S71" s="108">
        <v>11</v>
      </c>
      <c r="T71" s="60">
        <v>4840</v>
      </c>
      <c r="U71" s="73">
        <v>4840</v>
      </c>
      <c r="V71" s="82">
        <f t="shared" ref="V71:V77" si="13">IFERROR((U71-T71)/T71,0)</f>
        <v>0</v>
      </c>
      <c r="W71" s="61" t="s">
        <v>119</v>
      </c>
      <c r="X71" s="118" t="s">
        <v>20</v>
      </c>
      <c r="Y71" s="82">
        <f t="shared" ref="Y71:Y77" si="14">IFERROR((X71-W71)/W71,0)</f>
        <v>0</v>
      </c>
      <c r="Z71" s="64">
        <v>4201722</v>
      </c>
      <c r="AA71" s="73">
        <v>4845821</v>
      </c>
      <c r="AB71" s="82">
        <f t="shared" si="6"/>
        <v>0.15329405419968289</v>
      </c>
    </row>
    <row r="72" spans="1:28" x14ac:dyDescent="0.25">
      <c r="A72" s="59">
        <v>61</v>
      </c>
      <c r="B72" s="121" t="s">
        <v>185</v>
      </c>
      <c r="C72" s="122"/>
      <c r="D72" s="60">
        <v>5205078</v>
      </c>
      <c r="E72" s="64">
        <v>5316861</v>
      </c>
      <c r="F72" s="74">
        <f t="shared" si="10"/>
        <v>2.1475758864708656E-2</v>
      </c>
      <c r="G72" s="65">
        <v>133335</v>
      </c>
      <c r="H72" s="73">
        <v>166116</v>
      </c>
      <c r="I72" s="82">
        <f t="shared" si="9"/>
        <v>0.24585442681966477</v>
      </c>
      <c r="J72" s="65">
        <v>217940</v>
      </c>
      <c r="K72" s="86">
        <v>213569</v>
      </c>
      <c r="L72" s="82">
        <f t="shared" ref="L72:L77" si="15">IFERROR((K72-J72)/J72,0)</f>
        <v>-2.0055978709736626E-2</v>
      </c>
      <c r="M72" s="86">
        <v>112278</v>
      </c>
      <c r="N72" s="105">
        <f t="shared" si="7"/>
        <v>325847</v>
      </c>
      <c r="O72" s="82">
        <f t="shared" si="11"/>
        <v>1.9021446766062808</v>
      </c>
      <c r="P72" s="60">
        <v>2025797</v>
      </c>
      <c r="Q72" s="111">
        <v>2077330</v>
      </c>
      <c r="R72" s="82">
        <f t="shared" si="12"/>
        <v>2.5438383016659617E-2</v>
      </c>
      <c r="S72" s="108">
        <v>24</v>
      </c>
      <c r="T72" s="60">
        <v>10560</v>
      </c>
      <c r="U72" s="73">
        <v>10560</v>
      </c>
      <c r="V72" s="82">
        <f t="shared" si="13"/>
        <v>0</v>
      </c>
      <c r="W72" s="61" t="s">
        <v>119</v>
      </c>
      <c r="X72" s="118" t="s">
        <v>20</v>
      </c>
      <c r="Y72" s="82">
        <f t="shared" si="14"/>
        <v>0</v>
      </c>
      <c r="Z72" s="64">
        <v>7704988</v>
      </c>
      <c r="AA72" s="73">
        <v>7897613</v>
      </c>
      <c r="AB72" s="82">
        <f t="shared" ref="AB72:AB77" si="16">IFERROR((AA72-Z72)/Z72,0)</f>
        <v>2.5000038935816642E-2</v>
      </c>
    </row>
    <row r="73" spans="1:28" x14ac:dyDescent="0.25">
      <c r="A73" s="59">
        <v>62</v>
      </c>
      <c r="B73" s="121" t="s">
        <v>186</v>
      </c>
      <c r="C73" s="122"/>
      <c r="D73" s="60">
        <v>836194</v>
      </c>
      <c r="E73" s="64">
        <v>945073</v>
      </c>
      <c r="F73" s="74">
        <f t="shared" si="10"/>
        <v>0.13020782258662464</v>
      </c>
      <c r="G73" s="62" t="s">
        <v>119</v>
      </c>
      <c r="H73" s="78" t="s">
        <v>20</v>
      </c>
      <c r="I73" s="82">
        <f t="shared" si="9"/>
        <v>0</v>
      </c>
      <c r="J73" s="65">
        <v>35009</v>
      </c>
      <c r="K73" s="86">
        <v>38176</v>
      </c>
      <c r="L73" s="82">
        <f t="shared" si="15"/>
        <v>9.0462452512211147E-2</v>
      </c>
      <c r="M73" s="88" t="s">
        <v>119</v>
      </c>
      <c r="N73" s="105">
        <f t="shared" ref="N73:N77" si="17">IFERROR((K73+M73),0)</f>
        <v>0</v>
      </c>
      <c r="O73" s="82">
        <f t="shared" si="11"/>
        <v>0</v>
      </c>
      <c r="P73" s="60">
        <v>505209</v>
      </c>
      <c r="Q73" s="111">
        <v>722027</v>
      </c>
      <c r="R73" s="82">
        <f t="shared" si="12"/>
        <v>0.42916495945242467</v>
      </c>
      <c r="S73" s="108">
        <v>6</v>
      </c>
      <c r="T73" s="60">
        <v>2640</v>
      </c>
      <c r="U73" s="73">
        <v>2640</v>
      </c>
      <c r="V73" s="82">
        <f t="shared" si="13"/>
        <v>0</v>
      </c>
      <c r="W73" s="61" t="s">
        <v>119</v>
      </c>
      <c r="X73" s="118" t="s">
        <v>20</v>
      </c>
      <c r="Y73" s="82">
        <f t="shared" si="14"/>
        <v>0</v>
      </c>
      <c r="Z73" s="64">
        <v>1379052</v>
      </c>
      <c r="AA73" s="73">
        <v>1710801</v>
      </c>
      <c r="AB73" s="82">
        <f t="shared" si="16"/>
        <v>0.24056308246534575</v>
      </c>
    </row>
    <row r="74" spans="1:28" x14ac:dyDescent="0.25">
      <c r="A74" s="59">
        <v>63</v>
      </c>
      <c r="B74" s="121" t="s">
        <v>187</v>
      </c>
      <c r="C74" s="122"/>
      <c r="D74" s="60">
        <v>9953596</v>
      </c>
      <c r="E74" s="64">
        <v>9695160</v>
      </c>
      <c r="F74" s="74">
        <f t="shared" si="10"/>
        <v>-2.5964083734159996E-2</v>
      </c>
      <c r="G74" s="65">
        <v>418312</v>
      </c>
      <c r="H74" s="73">
        <v>886582</v>
      </c>
      <c r="I74" s="82">
        <f t="shared" si="9"/>
        <v>1.1194276042762341</v>
      </c>
      <c r="J74" s="65">
        <v>435147</v>
      </c>
      <c r="K74" s="86">
        <v>419694</v>
      </c>
      <c r="L74" s="82">
        <f t="shared" si="15"/>
        <v>-3.5512137277747519E-2</v>
      </c>
      <c r="M74" s="86">
        <v>26059</v>
      </c>
      <c r="N74" s="105">
        <f t="shared" si="17"/>
        <v>445753</v>
      </c>
      <c r="O74" s="82">
        <f t="shared" si="11"/>
        <v>16.105529759392148</v>
      </c>
      <c r="P74" s="60">
        <v>915280</v>
      </c>
      <c r="Q74" s="111">
        <v>1420567</v>
      </c>
      <c r="R74" s="82">
        <f t="shared" si="12"/>
        <v>0.5520572939428372</v>
      </c>
      <c r="S74" s="108">
        <v>27</v>
      </c>
      <c r="T74" s="60">
        <v>11880</v>
      </c>
      <c r="U74" s="73">
        <v>11880</v>
      </c>
      <c r="V74" s="82">
        <f t="shared" si="13"/>
        <v>0</v>
      </c>
      <c r="W74" s="61" t="s">
        <v>119</v>
      </c>
      <c r="X74" s="118" t="s">
        <v>20</v>
      </c>
      <c r="Y74" s="82">
        <f t="shared" si="14"/>
        <v>0</v>
      </c>
      <c r="Z74" s="64">
        <v>11760274</v>
      </c>
      <c r="AA74" s="73">
        <v>12462086</v>
      </c>
      <c r="AB74" s="82">
        <f t="shared" si="16"/>
        <v>5.9676500734591728E-2</v>
      </c>
    </row>
    <row r="75" spans="1:28" x14ac:dyDescent="0.25">
      <c r="A75" s="59">
        <v>64</v>
      </c>
      <c r="B75" s="121" t="s">
        <v>188</v>
      </c>
      <c r="C75" s="122"/>
      <c r="D75" s="60">
        <v>28691012</v>
      </c>
      <c r="E75" s="64">
        <v>26749096</v>
      </c>
      <c r="F75" s="74">
        <f t="shared" si="10"/>
        <v>-6.7683774974546029E-2</v>
      </c>
      <c r="G75" s="65">
        <v>2866774</v>
      </c>
      <c r="H75" s="73">
        <v>3888589</v>
      </c>
      <c r="I75" s="82">
        <f t="shared" si="9"/>
        <v>0.35643374748061757</v>
      </c>
      <c r="J75" s="65">
        <v>1493646</v>
      </c>
      <c r="K75" s="86">
        <v>1347167</v>
      </c>
      <c r="L75" s="82">
        <f t="shared" si="15"/>
        <v>-9.8068083066536513E-2</v>
      </c>
      <c r="M75" s="86">
        <v>1781746</v>
      </c>
      <c r="N75" s="105">
        <f t="shared" si="17"/>
        <v>3128913</v>
      </c>
      <c r="O75" s="82">
        <f t="shared" si="11"/>
        <v>0.75609374175668131</v>
      </c>
      <c r="P75" s="60">
        <v>858997</v>
      </c>
      <c r="Q75" s="111">
        <v>2992400</v>
      </c>
      <c r="R75" s="82">
        <f t="shared" si="12"/>
        <v>2.4835977308419004</v>
      </c>
      <c r="S75" s="108">
        <v>54</v>
      </c>
      <c r="T75" s="60">
        <v>23760</v>
      </c>
      <c r="U75" s="73">
        <v>23760</v>
      </c>
      <c r="V75" s="82">
        <f t="shared" si="13"/>
        <v>0</v>
      </c>
      <c r="W75" s="61" t="s">
        <v>119</v>
      </c>
      <c r="X75" s="118" t="s">
        <v>20</v>
      </c>
      <c r="Y75" s="82">
        <f t="shared" si="14"/>
        <v>0</v>
      </c>
      <c r="Z75" s="64">
        <v>35715935</v>
      </c>
      <c r="AA75" s="73">
        <v>36591743</v>
      </c>
      <c r="AB75" s="82">
        <f t="shared" si="16"/>
        <v>2.4521491597518028E-2</v>
      </c>
    </row>
    <row r="76" spans="1:28" x14ac:dyDescent="0.25">
      <c r="A76" s="59">
        <v>65</v>
      </c>
      <c r="B76" s="121" t="s">
        <v>189</v>
      </c>
      <c r="C76" s="122"/>
      <c r="D76" s="60">
        <v>8399606</v>
      </c>
      <c r="E76" s="64">
        <v>8422245</v>
      </c>
      <c r="F76" s="74">
        <f t="shared" si="10"/>
        <v>2.6952454674659741E-3</v>
      </c>
      <c r="G76" s="65">
        <v>3039096</v>
      </c>
      <c r="H76" s="73">
        <v>3162393</v>
      </c>
      <c r="I76" s="82">
        <f t="shared" si="9"/>
        <v>4.0570288006696729E-2</v>
      </c>
      <c r="J76" s="65">
        <v>557654</v>
      </c>
      <c r="K76" s="86">
        <v>529282</v>
      </c>
      <c r="L76" s="82">
        <f t="shared" si="15"/>
        <v>-5.0877425787316147E-2</v>
      </c>
      <c r="M76" s="88" t="s">
        <v>119</v>
      </c>
      <c r="N76" s="105">
        <f t="shared" si="17"/>
        <v>0</v>
      </c>
      <c r="O76" s="82">
        <f t="shared" si="11"/>
        <v>0</v>
      </c>
      <c r="P76" s="60">
        <v>1331252</v>
      </c>
      <c r="Q76" s="111">
        <v>1713266</v>
      </c>
      <c r="R76" s="82">
        <f t="shared" si="12"/>
        <v>0.28695844212816207</v>
      </c>
      <c r="S76" s="108">
        <v>31</v>
      </c>
      <c r="T76" s="60">
        <v>13640</v>
      </c>
      <c r="U76" s="73">
        <v>14080</v>
      </c>
      <c r="V76" s="82">
        <f t="shared" si="13"/>
        <v>3.2258064516129031E-2</v>
      </c>
      <c r="W76" s="61" t="s">
        <v>119</v>
      </c>
      <c r="X76" s="111">
        <v>866556</v>
      </c>
      <c r="Y76" s="82">
        <f t="shared" si="14"/>
        <v>0</v>
      </c>
      <c r="Z76" s="64">
        <v>13341248</v>
      </c>
      <c r="AA76" s="73">
        <v>13841266</v>
      </c>
      <c r="AB76" s="82">
        <f t="shared" si="16"/>
        <v>3.7479102404812503E-2</v>
      </c>
    </row>
    <row r="77" spans="1:28" x14ac:dyDescent="0.25">
      <c r="A77" s="59">
        <v>66</v>
      </c>
      <c r="B77" s="121" t="s">
        <v>190</v>
      </c>
      <c r="C77" s="122"/>
      <c r="D77" s="60">
        <v>17412089</v>
      </c>
      <c r="E77" s="64">
        <v>20735971</v>
      </c>
      <c r="F77" s="74">
        <f t="shared" si="10"/>
        <v>0.19089507295764455</v>
      </c>
      <c r="G77" s="65">
        <v>3456326</v>
      </c>
      <c r="H77" s="73">
        <v>4794317</v>
      </c>
      <c r="I77" s="82">
        <f t="shared" si="9"/>
        <v>0.387113657681596</v>
      </c>
      <c r="J77" s="65">
        <v>913668</v>
      </c>
      <c r="K77" s="86">
        <v>1083314</v>
      </c>
      <c r="L77" s="82">
        <f t="shared" si="15"/>
        <v>0.18567575968513728</v>
      </c>
      <c r="M77" s="86">
        <v>721548</v>
      </c>
      <c r="N77" s="105">
        <f t="shared" si="17"/>
        <v>1804862</v>
      </c>
      <c r="O77" s="82">
        <f t="shared" si="11"/>
        <v>1.5013748219106697</v>
      </c>
      <c r="P77" s="60">
        <v>1045913</v>
      </c>
      <c r="Q77" s="111">
        <v>1523301</v>
      </c>
      <c r="R77" s="82">
        <f t="shared" si="12"/>
        <v>0.45643184471366166</v>
      </c>
      <c r="S77" s="108">
        <v>64</v>
      </c>
      <c r="T77" s="60">
        <v>28160</v>
      </c>
      <c r="U77" s="73">
        <v>29040</v>
      </c>
      <c r="V77" s="82">
        <f t="shared" si="13"/>
        <v>3.125E-2</v>
      </c>
      <c r="W77" s="60">
        <v>722043</v>
      </c>
      <c r="X77" s="119"/>
      <c r="Y77" s="82">
        <f t="shared" si="14"/>
        <v>-1</v>
      </c>
      <c r="Z77" s="64">
        <v>24299747</v>
      </c>
      <c r="AA77" s="73">
        <v>30120339</v>
      </c>
      <c r="AB77" s="82">
        <f t="shared" si="16"/>
        <v>0.23953302888297562</v>
      </c>
    </row>
    <row r="78" spans="1:28" x14ac:dyDescent="0.25">
      <c r="P78" s="107"/>
      <c r="Q78" s="107"/>
      <c r="R78" s="107"/>
      <c r="AA78" s="66"/>
    </row>
  </sheetData>
  <mergeCells count="82">
    <mergeCell ref="B6:C6"/>
    <mergeCell ref="B7:C7"/>
    <mergeCell ref="A2:AA2"/>
    <mergeCell ref="A3:A5"/>
    <mergeCell ref="B3:C5"/>
    <mergeCell ref="D3:O3"/>
    <mergeCell ref="W3:W4"/>
    <mergeCell ref="Z3:Z4"/>
    <mergeCell ref="B12:C12"/>
    <mergeCell ref="B13:C13"/>
    <mergeCell ref="B10:C10"/>
    <mergeCell ref="B11:C11"/>
    <mergeCell ref="B8:C8"/>
    <mergeCell ref="B9:C9"/>
    <mergeCell ref="B18:C18"/>
    <mergeCell ref="B19:C19"/>
    <mergeCell ref="B16:C16"/>
    <mergeCell ref="B17:C17"/>
    <mergeCell ref="B14:C14"/>
    <mergeCell ref="B15:C15"/>
    <mergeCell ref="B24:C24"/>
    <mergeCell ref="B25:C25"/>
    <mergeCell ref="B22:C22"/>
    <mergeCell ref="B23:C23"/>
    <mergeCell ref="B20:C20"/>
    <mergeCell ref="B21:C21"/>
    <mergeCell ref="B30:C30"/>
    <mergeCell ref="B31:C31"/>
    <mergeCell ref="B28:C28"/>
    <mergeCell ref="B29:C29"/>
    <mergeCell ref="B26:C26"/>
    <mergeCell ref="B27:C27"/>
    <mergeCell ref="B36:C36"/>
    <mergeCell ref="B37:C37"/>
    <mergeCell ref="B34:C34"/>
    <mergeCell ref="B35:C35"/>
    <mergeCell ref="B32:C32"/>
    <mergeCell ref="B33:C33"/>
    <mergeCell ref="B42:C42"/>
    <mergeCell ref="B43:C43"/>
    <mergeCell ref="B40:C40"/>
    <mergeCell ref="B41:C41"/>
    <mergeCell ref="B38:C38"/>
    <mergeCell ref="B39:C39"/>
    <mergeCell ref="B48:C48"/>
    <mergeCell ref="B49:C49"/>
    <mergeCell ref="B46:C46"/>
    <mergeCell ref="B47:C47"/>
    <mergeCell ref="B44:C44"/>
    <mergeCell ref="B45:C45"/>
    <mergeCell ref="B54:C54"/>
    <mergeCell ref="B55:C55"/>
    <mergeCell ref="B52:C52"/>
    <mergeCell ref="B53:C53"/>
    <mergeCell ref="B50:C50"/>
    <mergeCell ref="B51:C51"/>
    <mergeCell ref="B61:C61"/>
    <mergeCell ref="B58:C58"/>
    <mergeCell ref="B59:C59"/>
    <mergeCell ref="B56:C56"/>
    <mergeCell ref="B57:C57"/>
    <mergeCell ref="B77:C77"/>
    <mergeCell ref="B74:C74"/>
    <mergeCell ref="B75:C75"/>
    <mergeCell ref="B72:C72"/>
    <mergeCell ref="B73:C73"/>
    <mergeCell ref="A1:B1"/>
    <mergeCell ref="X3:X4"/>
    <mergeCell ref="Y3:Y4"/>
    <mergeCell ref="AA3:AA4"/>
    <mergeCell ref="B76:C76"/>
    <mergeCell ref="B70:C70"/>
    <mergeCell ref="B71:C71"/>
    <mergeCell ref="B68:C68"/>
    <mergeCell ref="B69:C69"/>
    <mergeCell ref="B66:C66"/>
    <mergeCell ref="B67:C67"/>
    <mergeCell ref="B64:C64"/>
    <mergeCell ref="B65:C65"/>
    <mergeCell ref="B62:C62"/>
    <mergeCell ref="B63:C63"/>
    <mergeCell ref="B60:C6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 B07</vt:lpstr>
      <vt:lpstr>2025 B02</vt:lpstr>
      <vt:lpstr>2024 - 2025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Anne</dc:creator>
  <cp:lastModifiedBy>Nancy Daigneault</cp:lastModifiedBy>
  <dcterms:created xsi:type="dcterms:W3CDTF">2025-05-28T13:46:04Z</dcterms:created>
  <dcterms:modified xsi:type="dcterms:W3CDTF">2025-05-29T14:39:20Z</dcterms:modified>
</cp:coreProperties>
</file>